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129\"/>
    </mc:Choice>
  </mc:AlternateContent>
  <bookViews>
    <workbookView xWindow="-120" yWindow="-120" windowWidth="29040" windowHeight="15840"/>
  </bookViews>
  <sheets>
    <sheet name="прилож 2 к прогр" sheetId="3" r:id="rId1"/>
  </sheets>
  <definedNames>
    <definedName name="_xlnm.Print_Area" localSheetId="0">'прилож 2 к прогр'!$A$1:$K$36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3" l="1"/>
  <c r="G9" i="3"/>
  <c r="O14" i="3" l="1"/>
  <c r="D9" i="3" l="1"/>
  <c r="F9" i="3"/>
  <c r="H9" i="3"/>
  <c r="I9" i="3"/>
  <c r="C9" i="3"/>
  <c r="J27" i="3"/>
  <c r="J24" i="3"/>
  <c r="J14" i="3" l="1"/>
  <c r="I29" i="3"/>
  <c r="F29" i="3" l="1"/>
  <c r="G29" i="3"/>
  <c r="H29" i="3"/>
  <c r="E29" i="3"/>
  <c r="J32" i="3"/>
  <c r="J31" i="3"/>
  <c r="D29" i="3" l="1"/>
  <c r="C29" i="3"/>
  <c r="J33" i="3"/>
  <c r="E26" i="3" l="1"/>
  <c r="E9" i="3" s="1"/>
  <c r="J22" i="3" l="1"/>
  <c r="J20" i="3"/>
  <c r="J26" i="3" l="1"/>
  <c r="J19" i="3"/>
  <c r="J30" i="3" l="1"/>
  <c r="J29" i="3" s="1"/>
  <c r="J13" i="3" l="1"/>
  <c r="J17" i="3" l="1"/>
  <c r="J15" i="3" l="1"/>
  <c r="J12" i="3"/>
  <c r="J16" i="3"/>
  <c r="J11" i="3" l="1"/>
  <c r="J23" i="3"/>
  <c r="J9" i="3" l="1"/>
</calcChain>
</file>

<file path=xl/sharedStrings.xml><?xml version="1.0" encoding="utf-8"?>
<sst xmlns="http://schemas.openxmlformats.org/spreadsheetml/2006/main" count="51" uniqueCount="44">
  <si>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</si>
  <si>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</si>
  <si>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</si>
  <si>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</si>
  <si>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</si>
  <si>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</si>
  <si>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</si>
  <si>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</si>
  <si>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</si>
  <si>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</si>
  <si>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</si>
  <si>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</si>
  <si>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</si>
  <si>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</si>
  <si>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</si>
  <si>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</si>
  <si>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</si>
  <si>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</si>
  <si>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</si>
  <si>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</si>
  <si>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</si>
  <si>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</si>
  <si>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</si>
  <si>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</si>
  <si>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</si>
  <si>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</si>
  <si>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</si>
  <si>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</si>
  <si>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</si>
  <si>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</si>
  <si>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Реализация мероприятий по развитию и укреплению материально-технической базы</t>
  </si>
  <si>
    <t>изготовление проектно-сметной документации объекта детской художественной школы в 2021г и экспертиза ПСД в 2022г, строительный контроль за выпол строительно-монтажных работ на объекте школы в 2023г</t>
  </si>
  <si>
    <t>инженерно-геод изысканий для проекта системы водопровода  Боевой + разработка проектного решения в рамках кап рем Боевой  +проверка смет по наружным сетям канализации, форм коньюк анализа Боевой</t>
  </si>
  <si>
    <t>приобретение строительного материала для облицовки кровли Городской библиотеки № 1 2021 г +ремонт помещения на создание Модельной библиотеки Городской библиотеки № 1 по адресу ул.Партизанская,166А 2022г</t>
  </si>
  <si>
    <t>на выполнение ремонтных работ, по благоустройству прилегающей территории Муниципальное бюджетное учреждение «Исилькульский историко-краеведческий музей» Исилькульского муниципального района Омской области</t>
  </si>
  <si>
    <t>3. Мероприятие: Ремонт и материально-техническое оснащение объектов, находящихся в муниципальной собственности</t>
  </si>
  <si>
    <t>Сумма 2027 года (руб.)</t>
  </si>
  <si>
    <t xml:space="preserve">2024г.Благоустройство территоии в рамках капитального ремонта в рамках реализации на территории Исилькульского муниципального района проекта Молодежная станция Центральной библиотеки. (Дорожные плиты, песок, тротуарная плитка) 2025г.Капитальный ремонт сельской библиотеки с. Боевое положительное заключение сметной стоимости выполнения капитального и текущего ремонта, экспертное заключение текущего состояния здания сельской библиотеки с. Боевое положительная .внесение изменений в проектную документацию СДК </t>
  </si>
  <si>
    <t>Дворец культуры</t>
  </si>
  <si>
    <t xml:space="preserve">Установка  пожарной сигнализации срок эксплуатации более 10 лет. Согласно сводного сметного расчета </t>
  </si>
  <si>
    <t>2022-2023г.проектно-сметная документация здания в рамках капитального ремонта Музея .Памятник генералу-лейтенанту Советской Армии, участнику Великой Отечественной войны, Герою Советского Союза Кибаль И.А</t>
  </si>
  <si>
    <t>2025г.выполнение работ по ремонту крыши сельского клуба с. Медвежье, текущему ремонту замена окон Новорождестванка, аппаратура с Боровое  филиал МБУ ИЦКС</t>
  </si>
  <si>
    <t xml:space="preserve">2025г. в рамках кап ремонта внесение изменений в проектную документацию Боевоевского филиала ПСД  2026г - проектно-сметная документация с.Первотаровка  (разработка докумен.,  проверка (экпертиза)сметной документ  тезнич надзор  технич сопровожд объекта , проверка сметной документ экспертиза Кухаревского филиала                                                                                                                                                                                                                                2027г  проектно-сметная документация с.Маргенау (разработка докумен,проверка сметной документ. тезнич надзор, технич сопровожд объекта </t>
  </si>
  <si>
    <t xml:space="preserve">Приложение № 2  к постановлению Администрации Исилькульского муниципального района  от  26.05.2025 г. № 129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</si>
</sst>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43" fontId="9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2" borderId="3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4" fontId="7" fillId="2" borderId="0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46"/>
  <sheetViews>
    <sheetView tabSelected="1" view="pageBreakPreview" topLeftCell="A2" zoomScale="73" zoomScaleNormal="100" zoomScaleSheetLayoutView="73" workbookViewId="0">
      <selection activeCell="C2" sqref="C2:K2"/>
    </sheetView>
  </sheetViews>
  <sheetFormatPr defaultRowHeight="18.75" x14ac:dyDescent="0.3"/>
  <cols>
    <col min="1" max="1" width="26.140625" style="3" customWidth="1"/>
    <col min="2" max="2" width="82.28515625" style="3" customWidth="1"/>
    <col min="3" max="3" width="19.28515625" style="3" customWidth="1"/>
    <col min="4" max="4" width="17.42578125" style="3" customWidth="1"/>
    <col min="5" max="5" width="20.42578125" style="31" customWidth="1"/>
    <col min="6" max="6" width="19.5703125" style="31" customWidth="1"/>
    <col min="7" max="7" width="20.140625" style="31" customWidth="1"/>
    <col min="8" max="9" width="17.42578125" style="31" customWidth="1"/>
    <col min="10" max="10" width="19.140625" style="3" customWidth="1"/>
    <col min="11" max="14" width="9.140625" style="3"/>
    <col min="15" max="15" width="16.140625" style="3" bestFit="1" customWidth="1"/>
    <col min="16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ht="18.75" customHeight="1" x14ac:dyDescent="0.3">
      <c r="B2" s="4"/>
      <c r="C2" s="48" t="s">
        <v>43</v>
      </c>
      <c r="D2" s="48"/>
      <c r="E2" s="48"/>
      <c r="F2" s="48"/>
      <c r="G2" s="48"/>
      <c r="H2" s="48"/>
      <c r="I2" s="48"/>
      <c r="J2" s="48"/>
      <c r="K2" s="48"/>
    </row>
    <row r="3" spans="1:47" x14ac:dyDescent="0.3">
      <c r="A3" s="4"/>
      <c r="B3" s="50" t="s">
        <v>17</v>
      </c>
      <c r="C3" s="50"/>
      <c r="D3" s="50"/>
      <c r="E3" s="50"/>
      <c r="F3" s="50"/>
      <c r="G3" s="50"/>
      <c r="H3" s="50"/>
      <c r="I3" s="50"/>
      <c r="J3" s="50"/>
      <c r="K3" s="50"/>
    </row>
    <row r="4" spans="1:47" x14ac:dyDescent="0.3">
      <c r="A4" s="5"/>
    </row>
    <row r="5" spans="1:47" ht="20.25" x14ac:dyDescent="0.3">
      <c r="A5" s="51" t="s">
        <v>22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47" ht="20.25" x14ac:dyDescent="0.3">
      <c r="A6" s="52" t="s">
        <v>23</v>
      </c>
      <c r="B6" s="52"/>
      <c r="C6" s="52"/>
      <c r="D6" s="52"/>
      <c r="E6" s="52"/>
      <c r="F6" s="52"/>
      <c r="G6" s="52"/>
      <c r="H6" s="52"/>
      <c r="I6" s="52"/>
      <c r="J6" s="52"/>
      <c r="K6" s="29"/>
      <c r="L6" s="4"/>
    </row>
    <row r="7" spans="1:47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33" t="s">
        <v>36</v>
      </c>
      <c r="J7" s="6" t="s">
        <v>10</v>
      </c>
    </row>
    <row r="8" spans="1:47" x14ac:dyDescent="0.3">
      <c r="A8" s="49" t="s">
        <v>18</v>
      </c>
      <c r="B8" s="49"/>
      <c r="C8" s="49"/>
      <c r="D8" s="49"/>
      <c r="E8" s="49"/>
      <c r="F8" s="49"/>
      <c r="G8" s="49"/>
      <c r="H8" s="49"/>
      <c r="I8" s="49"/>
      <c r="J8" s="49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x14ac:dyDescent="0.3">
      <c r="A9" s="8"/>
      <c r="B9" s="8" t="s">
        <v>0</v>
      </c>
      <c r="C9" s="9">
        <f t="shared" ref="C9:J9" si="0">SUM(C11:C27)</f>
        <v>1617015.68</v>
      </c>
      <c r="D9" s="9">
        <f t="shared" si="0"/>
        <v>2002280.7</v>
      </c>
      <c r="E9" s="9">
        <f t="shared" si="0"/>
        <v>3471007.7199999997</v>
      </c>
      <c r="F9" s="36">
        <f t="shared" si="0"/>
        <v>2158022.4900000002</v>
      </c>
      <c r="G9" s="9">
        <f>SUM(G11:G27)</f>
        <v>5879630</v>
      </c>
      <c r="H9" s="9">
        <f t="shared" si="0"/>
        <v>620000</v>
      </c>
      <c r="I9" s="9">
        <f t="shared" si="0"/>
        <v>0</v>
      </c>
      <c r="J9" s="9">
        <f t="shared" si="0"/>
        <v>15747956.589999998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2" customFormat="1" x14ac:dyDescent="0.3">
      <c r="A10" s="22"/>
      <c r="B10" s="22"/>
      <c r="C10" s="9"/>
      <c r="D10" s="9"/>
      <c r="E10" s="34"/>
      <c r="F10" s="34"/>
      <c r="G10" s="34"/>
      <c r="H10" s="34"/>
      <c r="I10" s="34"/>
      <c r="J10" s="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/>
    </row>
    <row r="11" spans="1:47" s="17" customFormat="1" ht="37.5" x14ac:dyDescent="0.3">
      <c r="A11" s="53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14">
        <f t="shared" ref="J11:J33" si="1">C11+D11+E11+F11+G11+H11</f>
        <v>17332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7" customFormat="1" ht="81.75" customHeight="1" x14ac:dyDescent="0.3">
      <c r="A12" s="54"/>
      <c r="B12" s="13" t="s">
        <v>33</v>
      </c>
      <c r="C12" s="14">
        <v>1235417.18</v>
      </c>
      <c r="D12" s="14">
        <v>106000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14">
        <f t="shared" si="1"/>
        <v>1341417.18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6"/>
    </row>
    <row r="13" spans="1:47" s="17" customFormat="1" ht="25.5" customHeight="1" x14ac:dyDescent="0.3">
      <c r="A13" s="54"/>
      <c r="B13" s="30" t="s">
        <v>24</v>
      </c>
      <c r="C13" s="14">
        <v>0</v>
      </c>
      <c r="D13" s="14">
        <v>170000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14">
        <f t="shared" si="1"/>
        <v>170000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7" customFormat="1" ht="173.25" customHeight="1" x14ac:dyDescent="0.3">
      <c r="A14" s="55"/>
      <c r="B14" s="23" t="s">
        <v>37</v>
      </c>
      <c r="C14" s="14">
        <v>0</v>
      </c>
      <c r="D14" s="14">
        <v>0</v>
      </c>
      <c r="E14" s="35">
        <v>0</v>
      </c>
      <c r="F14" s="35">
        <v>2158022.4900000002</v>
      </c>
      <c r="G14" s="35">
        <v>1539000</v>
      </c>
      <c r="H14" s="35">
        <v>0</v>
      </c>
      <c r="I14" s="35">
        <v>0</v>
      </c>
      <c r="J14" s="14">
        <f>C14+D14+E14+F14+G14+H14+I14</f>
        <v>3697022.49</v>
      </c>
      <c r="K14" s="15"/>
      <c r="L14" s="15"/>
      <c r="M14" s="15"/>
      <c r="N14" s="15"/>
      <c r="O14" s="45">
        <f>G14+G24+G27</f>
        <v>5379630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6"/>
    </row>
    <row r="15" spans="1:47" s="17" customFormat="1" ht="78.75" customHeight="1" x14ac:dyDescent="0.3">
      <c r="A15" s="24" t="s">
        <v>16</v>
      </c>
      <c r="B15" s="13" t="s">
        <v>31</v>
      </c>
      <c r="C15" s="14">
        <v>188746.5</v>
      </c>
      <c r="D15" s="14">
        <v>72072</v>
      </c>
      <c r="E15" s="35">
        <v>184037.76000000001</v>
      </c>
      <c r="F15" s="35">
        <v>0</v>
      </c>
      <c r="G15" s="35">
        <v>0</v>
      </c>
      <c r="H15" s="35">
        <v>0</v>
      </c>
      <c r="I15" s="35">
        <v>0</v>
      </c>
      <c r="J15" s="14">
        <f t="shared" si="1"/>
        <v>444856.26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27" customHeight="1" x14ac:dyDescent="0.3">
      <c r="A16" s="24" t="s">
        <v>20</v>
      </c>
      <c r="B16" s="13" t="s">
        <v>21</v>
      </c>
      <c r="C16" s="14">
        <v>21320</v>
      </c>
      <c r="D16" s="14">
        <v>95800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14">
        <f t="shared" ref="J16:J17" si="2">C16+D16+E16+F16+G16+H16</f>
        <v>117120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56.25" x14ac:dyDescent="0.3">
      <c r="A17" s="53" t="s">
        <v>28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14">
        <f t="shared" si="2"/>
        <v>154200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60" hidden="1" customHeight="1" x14ac:dyDescent="0.3">
      <c r="A18" s="54"/>
      <c r="B18" s="26"/>
      <c r="C18" s="14"/>
      <c r="D18" s="14"/>
      <c r="E18" s="35"/>
      <c r="F18" s="35"/>
      <c r="G18" s="35"/>
      <c r="H18" s="35"/>
      <c r="I18" s="35"/>
      <c r="J18" s="14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34.5" customHeight="1" x14ac:dyDescent="0.3">
      <c r="A19" s="54"/>
      <c r="B19" s="27" t="s">
        <v>25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14">
        <f t="shared" ref="J19:J22" si="3">C19+D19+E19+F19+G19+H19</f>
        <v>250000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s="17" customFormat="1" ht="33.75" customHeight="1" x14ac:dyDescent="0.3">
      <c r="A20" s="54"/>
      <c r="B20" s="27" t="s">
        <v>26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14">
        <f t="shared" si="3"/>
        <v>470000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6"/>
    </row>
    <row r="21" spans="1:47" s="17" customFormat="1" ht="93" hidden="1" customHeight="1" x14ac:dyDescent="0.3">
      <c r="A21" s="54"/>
      <c r="B21" s="27"/>
      <c r="C21" s="14"/>
      <c r="D21" s="14"/>
      <c r="E21" s="35"/>
      <c r="F21" s="35"/>
      <c r="G21" s="35"/>
      <c r="H21" s="35"/>
      <c r="I21" s="35"/>
      <c r="J21" s="1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6"/>
    </row>
    <row r="22" spans="1:47" s="17" customFormat="1" ht="80.25" customHeight="1" x14ac:dyDescent="0.3">
      <c r="A22" s="54"/>
      <c r="B22" s="26" t="s">
        <v>32</v>
      </c>
      <c r="C22" s="14">
        <v>0</v>
      </c>
      <c r="D22" s="14">
        <v>0</v>
      </c>
      <c r="E22" s="35">
        <v>1103872.6399999999</v>
      </c>
      <c r="F22" s="35">
        <v>0</v>
      </c>
      <c r="G22" s="35">
        <v>0</v>
      </c>
      <c r="H22" s="35">
        <v>0</v>
      </c>
      <c r="I22" s="35">
        <v>0</v>
      </c>
      <c r="J22" s="14">
        <f t="shared" si="3"/>
        <v>1103872.6399999999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6"/>
    </row>
    <row r="23" spans="1:47" s="17" customFormat="1" ht="37.5" customHeight="1" x14ac:dyDescent="0.3">
      <c r="A23" s="54"/>
      <c r="B23" s="27" t="s">
        <v>27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14">
        <f t="shared" si="1"/>
        <v>114585.49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6"/>
    </row>
    <row r="24" spans="1:47" s="28" customFormat="1" ht="216.75" customHeight="1" x14ac:dyDescent="0.3">
      <c r="A24" s="54"/>
      <c r="B24" s="27" t="s">
        <v>42</v>
      </c>
      <c r="C24" s="14"/>
      <c r="D24" s="14"/>
      <c r="E24" s="35"/>
      <c r="F24" s="35"/>
      <c r="G24" s="35">
        <f>1978100-1400000</f>
        <v>578100</v>
      </c>
      <c r="H24" s="35">
        <v>620000</v>
      </c>
      <c r="I24" s="35">
        <v>0</v>
      </c>
      <c r="J24" s="14">
        <f t="shared" si="1"/>
        <v>1198100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1:47" s="28" customFormat="1" ht="74.25" hidden="1" customHeight="1" x14ac:dyDescent="0.3">
      <c r="A25" s="55"/>
      <c r="B25" s="27"/>
      <c r="C25" s="14"/>
      <c r="D25" s="14"/>
      <c r="E25" s="35"/>
      <c r="F25" s="35"/>
      <c r="G25" s="46"/>
      <c r="H25" s="35"/>
      <c r="I25" s="35"/>
      <c r="J25" s="14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</row>
    <row r="26" spans="1:47" s="28" customFormat="1" ht="65.25" customHeight="1" x14ac:dyDescent="0.3">
      <c r="A26" s="25" t="s">
        <v>29</v>
      </c>
      <c r="B26" s="27" t="s">
        <v>40</v>
      </c>
      <c r="C26" s="14">
        <v>0</v>
      </c>
      <c r="D26" s="14">
        <v>723823.21</v>
      </c>
      <c r="E26" s="35">
        <f>2412262.17-229164.85</f>
        <v>2183097.3199999998</v>
      </c>
      <c r="F26" s="35">
        <v>0</v>
      </c>
      <c r="G26" s="35">
        <v>500000</v>
      </c>
      <c r="H26" s="35">
        <v>0</v>
      </c>
      <c r="I26" s="35">
        <v>0</v>
      </c>
      <c r="J26" s="14">
        <f t="shared" si="1"/>
        <v>3406920.53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</row>
    <row r="27" spans="1:47" s="28" customFormat="1" ht="48" customHeight="1" x14ac:dyDescent="0.3">
      <c r="A27" s="44" t="s">
        <v>38</v>
      </c>
      <c r="B27" s="27" t="s">
        <v>39</v>
      </c>
      <c r="C27" s="14">
        <v>0</v>
      </c>
      <c r="D27" s="14">
        <v>0</v>
      </c>
      <c r="E27" s="35">
        <v>0</v>
      </c>
      <c r="F27" s="35">
        <v>0</v>
      </c>
      <c r="G27" s="35">
        <v>3262530</v>
      </c>
      <c r="H27" s="35">
        <v>0</v>
      </c>
      <c r="I27" s="35">
        <v>0</v>
      </c>
      <c r="J27" s="14">
        <f t="shared" si="1"/>
        <v>3262530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</row>
    <row r="28" spans="1:47" x14ac:dyDescent="0.3">
      <c r="A28" s="49" t="s">
        <v>19</v>
      </c>
      <c r="B28" s="49"/>
      <c r="C28" s="49"/>
      <c r="D28" s="49"/>
      <c r="E28" s="49"/>
      <c r="F28" s="49"/>
      <c r="G28" s="49"/>
      <c r="H28" s="49"/>
      <c r="I28" s="49"/>
      <c r="J28" s="49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</row>
    <row r="29" spans="1:47" s="12" customFormat="1" ht="56.25" x14ac:dyDescent="0.3">
      <c r="A29" s="8"/>
      <c r="B29" s="12" t="s">
        <v>1</v>
      </c>
      <c r="C29" s="9">
        <f>C30+C33</f>
        <v>2040816.33</v>
      </c>
      <c r="D29" s="9">
        <f t="shared" ref="D29" si="4">D30+D33</f>
        <v>723809.51</v>
      </c>
      <c r="E29" s="36">
        <f>E30+E31+E32+E33</f>
        <v>2169739.9500000002</v>
      </c>
      <c r="F29" s="36">
        <f t="shared" ref="F29:H29" si="5">F30+F31+F32+F33</f>
        <v>1020406.16</v>
      </c>
      <c r="G29" s="36">
        <f t="shared" si="5"/>
        <v>0</v>
      </c>
      <c r="H29" s="36">
        <f t="shared" si="5"/>
        <v>0</v>
      </c>
      <c r="I29" s="36">
        <f t="shared" ref="I29" si="6">I30+I31+I32+I33</f>
        <v>0</v>
      </c>
      <c r="J29" s="9">
        <f>J30+J31+J32+J33</f>
        <v>5954771.9499999993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1"/>
    </row>
    <row r="30" spans="1:47" s="17" customFormat="1" ht="40.5" customHeight="1" x14ac:dyDescent="0.3">
      <c r="A30" s="13" t="s">
        <v>11</v>
      </c>
      <c r="B30" s="18" t="s">
        <v>15</v>
      </c>
      <c r="C30" s="14">
        <v>2040816.33</v>
      </c>
      <c r="D30" s="14">
        <v>723809.51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14">
        <f t="shared" si="1"/>
        <v>2764625.84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6"/>
    </row>
    <row r="31" spans="1:47" ht="37.5" x14ac:dyDescent="0.3">
      <c r="A31" s="30" t="s">
        <v>11</v>
      </c>
      <c r="B31" s="30" t="s">
        <v>30</v>
      </c>
      <c r="C31" s="19"/>
      <c r="D31" s="19"/>
      <c r="E31" s="37">
        <v>1489622.45</v>
      </c>
      <c r="F31" s="37">
        <v>1020406.16</v>
      </c>
      <c r="G31" s="37"/>
      <c r="H31" s="37"/>
      <c r="I31" s="37"/>
      <c r="J31" s="14">
        <f t="shared" ref="J31:J32" si="7">C31+D31+E31+F31+G31+H31</f>
        <v>2510028.61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7" ht="37.5" x14ac:dyDescent="0.3">
      <c r="A32" s="30" t="s">
        <v>16</v>
      </c>
      <c r="B32" s="30" t="s">
        <v>30</v>
      </c>
      <c r="C32" s="19"/>
      <c r="D32" s="19"/>
      <c r="E32" s="37">
        <v>468117.5</v>
      </c>
      <c r="F32" s="37"/>
      <c r="G32" s="37"/>
      <c r="H32" s="37"/>
      <c r="I32" s="37"/>
      <c r="J32" s="14">
        <f t="shared" si="7"/>
        <v>468117.5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ht="37.5" x14ac:dyDescent="0.3">
      <c r="A33" s="30" t="s">
        <v>12</v>
      </c>
      <c r="B33" s="13" t="s">
        <v>30</v>
      </c>
      <c r="C33" s="19"/>
      <c r="D33" s="19"/>
      <c r="E33" s="37">
        <v>212000</v>
      </c>
      <c r="F33" s="37"/>
      <c r="G33" s="37"/>
      <c r="H33" s="37"/>
      <c r="I33" s="37"/>
      <c r="J33" s="14">
        <f t="shared" si="1"/>
        <v>212000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ht="56.25" x14ac:dyDescent="0.3">
      <c r="A34" s="30" t="s">
        <v>11</v>
      </c>
      <c r="B34" s="30" t="s">
        <v>41</v>
      </c>
      <c r="C34" s="19"/>
      <c r="D34" s="19"/>
      <c r="E34" s="37"/>
      <c r="F34" s="37"/>
      <c r="G34" s="37">
        <v>2082443.72</v>
      </c>
      <c r="H34" s="37"/>
      <c r="I34" s="37"/>
      <c r="J34" s="14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ht="24.75" customHeight="1" x14ac:dyDescent="0.3">
      <c r="A35" s="47" t="s">
        <v>35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ht="88.5" customHeight="1" x14ac:dyDescent="0.3">
      <c r="A36" s="40" t="s">
        <v>29</v>
      </c>
      <c r="B36" s="17" t="s">
        <v>34</v>
      </c>
      <c r="C36" s="41">
        <v>0</v>
      </c>
      <c r="D36" s="41">
        <v>0</v>
      </c>
      <c r="E36" s="42">
        <v>0</v>
      </c>
      <c r="F36" s="42">
        <v>98500.55</v>
      </c>
      <c r="G36" s="42">
        <v>0</v>
      </c>
      <c r="H36" s="42">
        <v>0</v>
      </c>
      <c r="I36" s="42">
        <v>0</v>
      </c>
      <c r="J36" s="43">
        <v>98500.55</v>
      </c>
      <c r="K36" s="39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x14ac:dyDescent="0.3">
      <c r="A37" s="38"/>
      <c r="B37" s="38"/>
      <c r="C37" s="20"/>
      <c r="D37" s="20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x14ac:dyDescent="0.3">
      <c r="C38" s="21"/>
      <c r="D38" s="21"/>
      <c r="E38" s="32"/>
      <c r="F38" s="32"/>
      <c r="G38" s="32"/>
      <c r="H38" s="32"/>
      <c r="I38" s="32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</row>
    <row r="39" spans="1:46" x14ac:dyDescent="0.3">
      <c r="C39" s="20"/>
      <c r="D39" s="20"/>
    </row>
    <row r="40" spans="1:46" x14ac:dyDescent="0.3">
      <c r="C40" s="20"/>
      <c r="D40" s="20"/>
    </row>
    <row r="41" spans="1:46" x14ac:dyDescent="0.3">
      <c r="C41" s="20"/>
      <c r="D41" s="20"/>
    </row>
    <row r="44" spans="1:46" x14ac:dyDescent="0.3">
      <c r="C44" s="1"/>
    </row>
    <row r="46" spans="1:46" x14ac:dyDescent="0.3">
      <c r="B46" s="2"/>
    </row>
  </sheetData>
  <mergeCells count="9">
    <mergeCell ref="A35:M35"/>
    <mergeCell ref="C2:K2"/>
    <mergeCell ref="A28:J28"/>
    <mergeCell ref="B3:K3"/>
    <mergeCell ref="A5:K5"/>
    <mergeCell ref="A6:J6"/>
    <mergeCell ref="A8:J8"/>
    <mergeCell ref="A11:A14"/>
    <mergeCell ref="A17:A25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2025-05-26T02:49:57Z</cp:lastPrinted>
  <dcterms:created xsi:type="dcterms:W3CDTF">2013-07-18T08:34:46Z</dcterms:created>
  <dcterms:modified xsi:type="dcterms:W3CDTF">2025-05-26T02:50:01Z</dcterms:modified>
</cp:coreProperties>
</file>