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1\Постановления\!!!-Изменение прогр.культура\"/>
    </mc:Choice>
  </mc:AlternateContent>
  <bookViews>
    <workbookView xWindow="90" yWindow="4005" windowWidth="15480" windowHeight="5400"/>
  </bookViews>
  <sheets>
    <sheet name="прилож 2 к прогр" sheetId="3" r:id="rId1"/>
  </sheets>
  <definedNames>
    <definedName name="_xlnm.Print_Area" localSheetId="0">'прилож 2 к прогр'!$A$1:$K$34</definedName>
  </definedNames>
  <calcPr calcId="162913"/>
</workbook>
</file>

<file path=xl/calcChain.xml><?xml version="1.0" encoding="utf-8"?>
<calcChain xmlns="http://schemas.openxmlformats.org/spreadsheetml/2006/main">
  <c r="O14" i="3" l="1"/>
  <c r="D9" i="3" l="1"/>
  <c r="F9" i="3"/>
  <c r="G9" i="3"/>
  <c r="H9" i="3"/>
  <c r="I9" i="3"/>
  <c r="C9" i="3"/>
  <c r="J26" i="3"/>
  <c r="J24" i="3"/>
  <c r="J14" i="3" l="1"/>
  <c r="I28" i="3"/>
  <c r="F28" i="3" l="1"/>
  <c r="G28" i="3"/>
  <c r="H28" i="3"/>
  <c r="E28" i="3"/>
  <c r="J31" i="3"/>
  <c r="J30" i="3"/>
  <c r="D28" i="3" l="1"/>
  <c r="C28" i="3"/>
  <c r="J32" i="3"/>
  <c r="E25" i="3" l="1"/>
  <c r="E9" i="3" s="1"/>
  <c r="J22" i="3" l="1"/>
  <c r="J20" i="3"/>
  <c r="J25" i="3" l="1"/>
  <c r="J19" i="3"/>
  <c r="J29" i="3" l="1"/>
  <c r="J28" i="3" s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<sst xmlns="http://schemas.openxmlformats.org/spreadsheetml/2006/main" count="49" uniqueCount="43">
  <si>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</si>
  <si>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</si>
  <si>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</si>
  <si>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</si>
  <si>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</si>
  <si>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</si>
  <si>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</si>
  <si>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</si>
  <si>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</si>
  <si>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</si>
  <si>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</si>
  <si>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</si>
  <si>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</si>
  <si>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</si>
  <si>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</si>
  <si>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</si>
  <si>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</si>
  <si>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</si>
  <si>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</si>
  <si>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</si>
  <si>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</si>
  <si>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</si>
  <si>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</si>
  <si>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</si>
  <si>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</si>
  <si>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</si>
  <si>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</si>
  <si>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</si>
  <si>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</si>
  <si>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</si>
  <si>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</si>
  <si>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</si>
  <si>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</si>
  <si>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</si>
  <si>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</si>
  <si>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</si>
  <si>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</si>
  <si>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</si>
  <si>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 xml:space="preserve">2025г.Боевой в рамках кап ремонта,строительный контроль для проверки качества  работ по псд объекта Боевой 2,0% от сметы, внесение изменений в проектную документацию Кухаревского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</si>
  <si>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</si>
  <si>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</si>
  <si>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.2025г Капитальный ремонт</t>
  </si>
  <si>
    <t>Приложение № 2  к постановлению Администрации Исилькульского муниципального района  от 17.01.2025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</si>
</sst>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43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43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4"/>
  <sheetViews>
    <sheetView tabSelected="1" view="pageBreakPreview" topLeftCell="E1" zoomScale="73" zoomScaleNormal="100" zoomScaleSheetLayoutView="73" workbookViewId="0">
      <selection activeCell="I14" sqref="I14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7" t="s">
        <v>42</v>
      </c>
      <c r="D2" s="47"/>
      <c r="E2" s="47"/>
      <c r="F2" s="47"/>
      <c r="G2" s="47"/>
      <c r="H2" s="47"/>
      <c r="I2" s="47"/>
      <c r="J2" s="47"/>
      <c r="K2" s="47"/>
    </row>
    <row r="3" spans="1:47" x14ac:dyDescent="0.3">
      <c r="A3" s="4"/>
      <c r="B3" s="49" t="s">
        <v>17</v>
      </c>
      <c r="C3" s="49"/>
      <c r="D3" s="49"/>
      <c r="E3" s="49"/>
      <c r="F3" s="49"/>
      <c r="G3" s="49"/>
      <c r="H3" s="49"/>
      <c r="I3" s="49"/>
      <c r="J3" s="49"/>
      <c r="K3" s="49"/>
    </row>
    <row r="4" spans="1:47" x14ac:dyDescent="0.3">
      <c r="A4" s="5"/>
    </row>
    <row r="5" spans="1:47" ht="20.25" x14ac:dyDescent="0.3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47" ht="20.25" x14ac:dyDescent="0.3">
      <c r="A6" s="51" t="s">
        <v>23</v>
      </c>
      <c r="B6" s="51"/>
      <c r="C6" s="51"/>
      <c r="D6" s="51"/>
      <c r="E6" s="51"/>
      <c r="F6" s="51"/>
      <c r="G6" s="51"/>
      <c r="H6" s="51"/>
      <c r="I6" s="51"/>
      <c r="J6" s="51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8" t="s">
        <v>18</v>
      </c>
      <c r="B8" s="48"/>
      <c r="C8" s="48"/>
      <c r="D8" s="48"/>
      <c r="E8" s="48"/>
      <c r="F8" s="48"/>
      <c r="G8" s="48"/>
      <c r="H8" s="48"/>
      <c r="I8" s="48"/>
      <c r="J8" s="48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>SUM(C11:C26)</f>
        <v>1617015.68</v>
      </c>
      <c r="D9" s="9">
        <f t="shared" ref="D9:J9" si="0">SUM(D11:D26)</f>
        <v>2002280.7</v>
      </c>
      <c r="E9" s="9">
        <f t="shared" si="0"/>
        <v>3471007.7199999997</v>
      </c>
      <c r="F9" s="36">
        <f t="shared" si="0"/>
        <v>2158022.4900000002</v>
      </c>
      <c r="G9" s="9">
        <f t="shared" si="0"/>
        <v>21298743.280000001</v>
      </c>
      <c r="H9" s="9">
        <f t="shared" si="0"/>
        <v>620000</v>
      </c>
      <c r="I9" s="9">
        <f t="shared" si="0"/>
        <v>0</v>
      </c>
      <c r="J9" s="9">
        <f t="shared" si="0"/>
        <v>31167069.869999997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2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2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3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3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4"/>
      <c r="B14" s="23" t="s">
        <v>37</v>
      </c>
      <c r="C14" s="14">
        <v>0</v>
      </c>
      <c r="D14" s="14">
        <v>0</v>
      </c>
      <c r="E14" s="35"/>
      <c r="F14" s="35">
        <v>2158022.4900000002</v>
      </c>
      <c r="G14" s="35">
        <v>1539000</v>
      </c>
      <c r="H14" s="35">
        <v>0</v>
      </c>
      <c r="I14" s="35">
        <v>0</v>
      </c>
      <c r="J14" s="14">
        <f>C14+D14+E14+F14+G14+H14+I14</f>
        <v>3697022.49</v>
      </c>
      <c r="K14" s="15"/>
      <c r="L14" s="15"/>
      <c r="M14" s="15"/>
      <c r="N14" s="15"/>
      <c r="O14" s="45">
        <f>G14+G24+G26</f>
        <v>7463630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5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6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6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6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6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6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7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44"/>
      <c r="B24" s="27" t="s">
        <v>38</v>
      </c>
      <c r="C24" s="14"/>
      <c r="D24" s="14"/>
      <c r="E24" s="35"/>
      <c r="F24" s="35"/>
      <c r="G24" s="35">
        <v>2662100</v>
      </c>
      <c r="H24" s="35">
        <v>620000</v>
      </c>
      <c r="I24" s="35">
        <v>0</v>
      </c>
      <c r="J24" s="14">
        <f t="shared" si="1"/>
        <v>3282100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48" customHeight="1" x14ac:dyDescent="0.3">
      <c r="A25" s="25" t="s">
        <v>29</v>
      </c>
      <c r="B25" s="27" t="s">
        <v>41</v>
      </c>
      <c r="C25" s="14">
        <v>0</v>
      </c>
      <c r="D25" s="14">
        <v>723823.21</v>
      </c>
      <c r="E25" s="35">
        <f>2412262.17-229164.85</f>
        <v>2183097.3199999998</v>
      </c>
      <c r="F25" s="35">
        <v>0</v>
      </c>
      <c r="G25" s="35">
        <v>13835113.279999999</v>
      </c>
      <c r="H25" s="35">
        <v>0</v>
      </c>
      <c r="I25" s="35">
        <v>0</v>
      </c>
      <c r="J25" s="14">
        <f t="shared" si="1"/>
        <v>16742033.809999999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48" customHeight="1" x14ac:dyDescent="0.3">
      <c r="A26" s="44" t="s">
        <v>39</v>
      </c>
      <c r="B26" s="27" t="s">
        <v>40</v>
      </c>
      <c r="C26" s="14">
        <v>0</v>
      </c>
      <c r="D26" s="14">
        <v>0</v>
      </c>
      <c r="E26" s="35">
        <v>0</v>
      </c>
      <c r="F26" s="35">
        <v>0</v>
      </c>
      <c r="G26" s="35">
        <v>3262530</v>
      </c>
      <c r="H26" s="35">
        <v>0</v>
      </c>
      <c r="I26" s="35">
        <v>0</v>
      </c>
      <c r="J26" s="14">
        <f t="shared" si="1"/>
        <v>3262530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x14ac:dyDescent="0.3">
      <c r="A27" s="48" t="s">
        <v>19</v>
      </c>
      <c r="B27" s="48"/>
      <c r="C27" s="48"/>
      <c r="D27" s="48"/>
      <c r="E27" s="48"/>
      <c r="F27" s="48"/>
      <c r="G27" s="48"/>
      <c r="H27" s="48"/>
      <c r="I27" s="48"/>
      <c r="J27" s="48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</row>
    <row r="28" spans="1:47" s="12" customFormat="1" ht="56.25" x14ac:dyDescent="0.3">
      <c r="A28" s="8"/>
      <c r="B28" s="12" t="s">
        <v>1</v>
      </c>
      <c r="C28" s="9">
        <f>C29+C32</f>
        <v>2040816.33</v>
      </c>
      <c r="D28" s="9">
        <f t="shared" ref="D28" si="4">D29+D32</f>
        <v>723809.51</v>
      </c>
      <c r="E28" s="36">
        <f>E29+E30+E31+E32</f>
        <v>2169739.9500000002</v>
      </c>
      <c r="F28" s="36">
        <f t="shared" ref="F28:H28" si="5">F29+F30+F31+F32</f>
        <v>1020406.16</v>
      </c>
      <c r="G28" s="36">
        <f t="shared" si="5"/>
        <v>0</v>
      </c>
      <c r="H28" s="36">
        <f t="shared" si="5"/>
        <v>0</v>
      </c>
      <c r="I28" s="36">
        <f t="shared" ref="I28" si="6">I29+I30+I31+I32</f>
        <v>0</v>
      </c>
      <c r="J28" s="9">
        <f>J29+J30+J31+J32</f>
        <v>5954771.9499999993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1"/>
    </row>
    <row r="29" spans="1:47" s="17" customFormat="1" ht="40.5" customHeight="1" x14ac:dyDescent="0.3">
      <c r="A29" s="13" t="s">
        <v>11</v>
      </c>
      <c r="B29" s="18" t="s">
        <v>15</v>
      </c>
      <c r="C29" s="14">
        <v>2040816.33</v>
      </c>
      <c r="D29" s="14">
        <v>723809.51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14">
        <f t="shared" si="1"/>
        <v>2764625.84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6"/>
    </row>
    <row r="30" spans="1:47" ht="37.5" x14ac:dyDescent="0.3">
      <c r="A30" s="30" t="s">
        <v>11</v>
      </c>
      <c r="B30" s="30" t="s">
        <v>30</v>
      </c>
      <c r="C30" s="19"/>
      <c r="D30" s="19"/>
      <c r="E30" s="37">
        <v>1489622.45</v>
      </c>
      <c r="F30" s="37">
        <v>1020406.16</v>
      </c>
      <c r="G30" s="37"/>
      <c r="H30" s="37"/>
      <c r="I30" s="37"/>
      <c r="J30" s="14">
        <f t="shared" ref="J30:J31" si="7">C30+D30+E30+F30+G30+H30</f>
        <v>2510028.61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</row>
    <row r="31" spans="1:47" ht="37.5" x14ac:dyDescent="0.3">
      <c r="A31" s="30" t="s">
        <v>16</v>
      </c>
      <c r="B31" s="30" t="s">
        <v>30</v>
      </c>
      <c r="C31" s="19"/>
      <c r="D31" s="19"/>
      <c r="E31" s="37">
        <v>468117.5</v>
      </c>
      <c r="F31" s="37"/>
      <c r="G31" s="37"/>
      <c r="H31" s="37"/>
      <c r="I31" s="37"/>
      <c r="J31" s="14">
        <f t="shared" si="7"/>
        <v>468117.5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12</v>
      </c>
      <c r="B32" s="13" t="s">
        <v>30</v>
      </c>
      <c r="C32" s="19"/>
      <c r="D32" s="19"/>
      <c r="E32" s="37">
        <v>212000</v>
      </c>
      <c r="F32" s="37"/>
      <c r="G32" s="37"/>
      <c r="H32" s="37"/>
      <c r="I32" s="37"/>
      <c r="J32" s="14">
        <f t="shared" si="1"/>
        <v>212000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24.75" customHeight="1" x14ac:dyDescent="0.3">
      <c r="A33" s="46" t="s">
        <v>35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88.5" customHeight="1" x14ac:dyDescent="0.3">
      <c r="A34" s="40" t="s">
        <v>29</v>
      </c>
      <c r="B34" s="17" t="s">
        <v>34</v>
      </c>
      <c r="C34" s="41">
        <v>0</v>
      </c>
      <c r="D34" s="41">
        <v>0</v>
      </c>
      <c r="E34" s="42">
        <v>0</v>
      </c>
      <c r="F34" s="42">
        <v>98500.55</v>
      </c>
      <c r="G34" s="42">
        <v>0</v>
      </c>
      <c r="H34" s="42">
        <v>0</v>
      </c>
      <c r="I34" s="42">
        <v>0</v>
      </c>
      <c r="J34" s="43">
        <v>98500.55</v>
      </c>
      <c r="K34" s="39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x14ac:dyDescent="0.3">
      <c r="A35" s="38"/>
      <c r="B35" s="38"/>
      <c r="C35" s="20"/>
      <c r="D35" s="20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x14ac:dyDescent="0.3">
      <c r="C36" s="21"/>
      <c r="D36" s="21"/>
      <c r="E36" s="32"/>
      <c r="F36" s="32"/>
      <c r="G36" s="32"/>
      <c r="H36" s="32"/>
      <c r="I36" s="32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C37" s="20"/>
      <c r="D37" s="20"/>
    </row>
    <row r="38" spans="1:46" x14ac:dyDescent="0.3">
      <c r="C38" s="20"/>
      <c r="D38" s="20"/>
    </row>
    <row r="39" spans="1:46" x14ac:dyDescent="0.3">
      <c r="C39" s="20"/>
      <c r="D39" s="20"/>
    </row>
    <row r="42" spans="1:46" x14ac:dyDescent="0.3">
      <c r="C42" s="1"/>
    </row>
    <row r="44" spans="1:46" x14ac:dyDescent="0.3">
      <c r="B44" s="2"/>
    </row>
  </sheetData>
  <mergeCells count="9">
    <mergeCell ref="A33:M33"/>
    <mergeCell ref="C2:K2"/>
    <mergeCell ref="A27:J27"/>
    <mergeCell ref="B3:K3"/>
    <mergeCell ref="A5:K5"/>
    <mergeCell ref="A6:J6"/>
    <mergeCell ref="A8:J8"/>
    <mergeCell ref="A11:A14"/>
    <mergeCell ref="A17:A23"/>
  </mergeCells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2025-01-17T05:47:08Z</cp:lastPrinted>
  <dcterms:created xsi:type="dcterms:W3CDTF">2013-07-18T08:34:46Z</dcterms:created>
  <dcterms:modified xsi:type="dcterms:W3CDTF">2025-01-17T05:47:52Z</dcterms:modified>
</cp:coreProperties>
</file>