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rprs\2022\10\Постановления\!!!-Измен.прогр.СХ\"/>
    </mc:Choice>
  </mc:AlternateContent>
  <bookViews>
    <workbookView xWindow="0" yWindow="0" windowWidth="19200" windowHeight="11490" activeTab="1"/>
  </bookViews>
  <sheets>
    <sheet name="Лист1" sheetId="8" r:id="rId1"/>
    <sheet name="2014-2022" sheetId="7" r:id="rId2"/>
  </sheets>
  <definedNames>
    <definedName name="_xlnm.Print_Area" localSheetId="1">'2014-2022'!$A$1:$V$264</definedName>
  </definedNames>
  <calcPr calcId="162913" iterate="1"/>
</workbook>
</file>

<file path=xl/calcChain.xml><?xml version="1.0" encoding="utf-8"?>
<calcChain xmlns="http://schemas.openxmlformats.org/spreadsheetml/2006/main">
  <c r="I90" i="7" l="1"/>
  <c r="I76" i="7"/>
  <c r="G91" i="7"/>
  <c r="G90" i="7" s="1"/>
  <c r="M90" i="7"/>
  <c r="L90" i="7"/>
  <c r="K90" i="7"/>
  <c r="J90" i="7"/>
  <c r="H90" i="7"/>
  <c r="G254" i="7"/>
  <c r="G253" i="7"/>
  <c r="G252" i="7"/>
  <c r="G251" i="7"/>
  <c r="M250" i="7"/>
  <c r="L250" i="7"/>
  <c r="K250" i="7"/>
  <c r="J250" i="7"/>
  <c r="I250" i="7"/>
  <c r="H250" i="7"/>
  <c r="M249" i="7"/>
  <c r="L249" i="7"/>
  <c r="K249" i="7"/>
  <c r="J249" i="7"/>
  <c r="I249" i="7"/>
  <c r="H249" i="7"/>
  <c r="M248" i="7"/>
  <c r="L248" i="7"/>
  <c r="K248" i="7"/>
  <c r="J248" i="7"/>
  <c r="I248" i="7"/>
  <c r="H248" i="7"/>
  <c r="M247" i="7"/>
  <c r="L247" i="7"/>
  <c r="K247" i="7"/>
  <c r="J247" i="7"/>
  <c r="I247" i="7"/>
  <c r="H247" i="7"/>
  <c r="L246" i="7"/>
  <c r="J246" i="7"/>
  <c r="I246" i="7"/>
  <c r="H246" i="7"/>
  <c r="K245" i="7" l="1"/>
  <c r="J245" i="7"/>
  <c r="L245" i="7"/>
  <c r="G249" i="7"/>
  <c r="G248" i="7"/>
  <c r="M245" i="7"/>
  <c r="G247" i="7"/>
  <c r="G246" i="7"/>
  <c r="I245" i="7"/>
  <c r="G250" i="7"/>
  <c r="H245" i="7"/>
  <c r="G149" i="7"/>
  <c r="G148" i="7"/>
  <c r="G147" i="7"/>
  <c r="G146" i="7"/>
  <c r="M145" i="7"/>
  <c r="L145" i="7"/>
  <c r="K145" i="7"/>
  <c r="J145" i="7"/>
  <c r="I145" i="7"/>
  <c r="H145" i="7"/>
  <c r="G245" i="7" l="1"/>
  <c r="G145" i="7"/>
  <c r="L236" i="7"/>
  <c r="L155" i="7" l="1"/>
  <c r="H240" i="7"/>
  <c r="I240" i="7"/>
  <c r="K65" i="7"/>
  <c r="L65" i="7"/>
  <c r="M65" i="7"/>
  <c r="G79" i="7" l="1"/>
  <c r="G78" i="7"/>
  <c r="G77" i="7"/>
  <c r="I69" i="7"/>
  <c r="J69" i="7"/>
  <c r="K69" i="7"/>
  <c r="L69" i="7"/>
  <c r="M69" i="7"/>
  <c r="H69" i="7"/>
  <c r="I49" i="7"/>
  <c r="J49" i="7"/>
  <c r="K49" i="7"/>
  <c r="L49" i="7"/>
  <c r="M49" i="7"/>
  <c r="M44" i="7"/>
  <c r="J44" i="7"/>
  <c r="K44" i="7"/>
  <c r="L44" i="7"/>
  <c r="I44" i="7"/>
  <c r="H49" i="7"/>
  <c r="H44" i="7"/>
  <c r="K39" i="7" l="1"/>
  <c r="I39" i="7"/>
  <c r="J39" i="7"/>
  <c r="L39" i="7"/>
  <c r="M39" i="7"/>
  <c r="H39" i="7"/>
  <c r="J76" i="7"/>
  <c r="K76" i="7"/>
  <c r="L76" i="7"/>
  <c r="M76" i="7"/>
  <c r="H76" i="7"/>
  <c r="H85" i="7"/>
  <c r="I85" i="7"/>
  <c r="J85" i="7"/>
  <c r="K85" i="7"/>
  <c r="L85" i="7"/>
  <c r="M85" i="7"/>
  <c r="G86" i="7"/>
  <c r="G85" i="7" s="1"/>
  <c r="H80" i="7"/>
  <c r="I80" i="7"/>
  <c r="J80" i="7"/>
  <c r="K80" i="7"/>
  <c r="L80" i="7"/>
  <c r="M80" i="7"/>
  <c r="G81" i="7"/>
  <c r="G76" i="7" l="1"/>
  <c r="G75" i="7" s="1"/>
  <c r="H75" i="7"/>
  <c r="L75" i="7"/>
  <c r="J75" i="7"/>
  <c r="M75" i="7"/>
  <c r="K75" i="7"/>
  <c r="I75" i="7"/>
  <c r="G80" i="7"/>
  <c r="G244" i="7"/>
  <c r="G243" i="7"/>
  <c r="G242" i="7"/>
  <c r="G241" i="7"/>
  <c r="M240" i="7"/>
  <c r="L240" i="7"/>
  <c r="K240" i="7"/>
  <c r="J240" i="7"/>
  <c r="M239" i="7"/>
  <c r="L239" i="7"/>
  <c r="K239" i="7"/>
  <c r="J239" i="7"/>
  <c r="I239" i="7"/>
  <c r="H239" i="7"/>
  <c r="M238" i="7"/>
  <c r="L238" i="7"/>
  <c r="K238" i="7"/>
  <c r="J238" i="7"/>
  <c r="I238" i="7"/>
  <c r="H238" i="7"/>
  <c r="M237" i="7"/>
  <c r="L237" i="7"/>
  <c r="L235" i="7" s="1"/>
  <c r="K237" i="7"/>
  <c r="J237" i="7"/>
  <c r="I237" i="7"/>
  <c r="H237" i="7"/>
  <c r="J236" i="7"/>
  <c r="I236" i="7"/>
  <c r="H236" i="7"/>
  <c r="G234" i="7"/>
  <c r="G233" i="7"/>
  <c r="G232" i="7"/>
  <c r="G231" i="7"/>
  <c r="M230" i="7"/>
  <c r="L230" i="7"/>
  <c r="K230" i="7"/>
  <c r="J230" i="7"/>
  <c r="I230" i="7"/>
  <c r="H230" i="7"/>
  <c r="M229" i="7"/>
  <c r="L229" i="7"/>
  <c r="K229" i="7"/>
  <c r="J229" i="7"/>
  <c r="I229" i="7"/>
  <c r="H229" i="7"/>
  <c r="M228" i="7"/>
  <c r="L228" i="7"/>
  <c r="K228" i="7"/>
  <c r="J228" i="7"/>
  <c r="I228" i="7"/>
  <c r="H228" i="7"/>
  <c r="M227" i="7"/>
  <c r="L227" i="7"/>
  <c r="K227" i="7"/>
  <c r="J227" i="7"/>
  <c r="I227" i="7"/>
  <c r="H227" i="7"/>
  <c r="M226" i="7"/>
  <c r="L226" i="7"/>
  <c r="K226" i="7"/>
  <c r="I226" i="7"/>
  <c r="H226" i="7"/>
  <c r="G224" i="7"/>
  <c r="G223" i="7"/>
  <c r="G222" i="7"/>
  <c r="G221" i="7"/>
  <c r="M220" i="7"/>
  <c r="L220" i="7"/>
  <c r="K220" i="7"/>
  <c r="J220" i="7"/>
  <c r="M219" i="7"/>
  <c r="L219" i="7"/>
  <c r="K219" i="7"/>
  <c r="J219" i="7"/>
  <c r="I219" i="7"/>
  <c r="H219" i="7"/>
  <c r="M218" i="7"/>
  <c r="L218" i="7"/>
  <c r="K218" i="7"/>
  <c r="J218" i="7"/>
  <c r="I218" i="7"/>
  <c r="H218" i="7"/>
  <c r="M217" i="7"/>
  <c r="L217" i="7"/>
  <c r="K217" i="7"/>
  <c r="J217" i="7"/>
  <c r="I217" i="7"/>
  <c r="H217" i="7"/>
  <c r="K216" i="7"/>
  <c r="J216" i="7"/>
  <c r="I216" i="7"/>
  <c r="H216" i="7"/>
  <c r="G214" i="7"/>
  <c r="G213" i="7"/>
  <c r="G212" i="7"/>
  <c r="G211" i="7"/>
  <c r="M210" i="7"/>
  <c r="L210" i="7"/>
  <c r="K210" i="7"/>
  <c r="J210" i="7"/>
  <c r="I210" i="7"/>
  <c r="H210" i="7"/>
  <c r="M209" i="7"/>
  <c r="L209" i="7"/>
  <c r="K209" i="7"/>
  <c r="J209" i="7"/>
  <c r="I209" i="7"/>
  <c r="H209" i="7"/>
  <c r="M208" i="7"/>
  <c r="L208" i="7"/>
  <c r="K208" i="7"/>
  <c r="J208" i="7"/>
  <c r="I208" i="7"/>
  <c r="H208" i="7"/>
  <c r="M207" i="7"/>
  <c r="L207" i="7"/>
  <c r="K207" i="7"/>
  <c r="J207" i="7"/>
  <c r="I207" i="7"/>
  <c r="H207" i="7"/>
  <c r="L206" i="7"/>
  <c r="K206" i="7"/>
  <c r="J206" i="7"/>
  <c r="I206" i="7"/>
  <c r="H206" i="7"/>
  <c r="G204" i="7"/>
  <c r="G203" i="7"/>
  <c r="G202" i="7"/>
  <c r="G201" i="7"/>
  <c r="M200" i="7"/>
  <c r="L200" i="7"/>
  <c r="K200" i="7"/>
  <c r="J200" i="7"/>
  <c r="M199" i="7"/>
  <c r="L199" i="7"/>
  <c r="K199" i="7"/>
  <c r="J199" i="7"/>
  <c r="I199" i="7"/>
  <c r="H199" i="7"/>
  <c r="M198" i="7"/>
  <c r="L198" i="7"/>
  <c r="K198" i="7"/>
  <c r="J198" i="7"/>
  <c r="I198" i="7"/>
  <c r="H198" i="7"/>
  <c r="M197" i="7"/>
  <c r="L197" i="7"/>
  <c r="K197" i="7"/>
  <c r="J197" i="7"/>
  <c r="I197" i="7"/>
  <c r="H197" i="7"/>
  <c r="M196" i="7"/>
  <c r="L196" i="7"/>
  <c r="K196" i="7"/>
  <c r="J196" i="7"/>
  <c r="I196" i="7"/>
  <c r="H196" i="7"/>
  <c r="G194" i="7"/>
  <c r="G193" i="7"/>
  <c r="G192" i="7"/>
  <c r="G191" i="7"/>
  <c r="M190" i="7"/>
  <c r="L190" i="7"/>
  <c r="K190" i="7"/>
  <c r="J190" i="7"/>
  <c r="I190" i="7"/>
  <c r="H190" i="7"/>
  <c r="M189" i="7"/>
  <c r="L189" i="7"/>
  <c r="K189" i="7"/>
  <c r="J189" i="7"/>
  <c r="I189" i="7"/>
  <c r="H189" i="7"/>
  <c r="M188" i="7"/>
  <c r="L188" i="7"/>
  <c r="K188" i="7"/>
  <c r="J188" i="7"/>
  <c r="I188" i="7"/>
  <c r="H188" i="7"/>
  <c r="M187" i="7"/>
  <c r="L187" i="7"/>
  <c r="K187" i="7"/>
  <c r="J187" i="7"/>
  <c r="I187" i="7"/>
  <c r="H187" i="7"/>
  <c r="M186" i="7"/>
  <c r="L186" i="7"/>
  <c r="K186" i="7"/>
  <c r="H186" i="7"/>
  <c r="G179" i="7"/>
  <c r="G178" i="7"/>
  <c r="G177" i="7"/>
  <c r="G176" i="7"/>
  <c r="M175" i="7"/>
  <c r="L175" i="7"/>
  <c r="K175" i="7"/>
  <c r="J175" i="7"/>
  <c r="I175" i="7"/>
  <c r="H175" i="7"/>
  <c r="G174" i="7"/>
  <c r="G173" i="7"/>
  <c r="G172" i="7"/>
  <c r="M171" i="7"/>
  <c r="M170" i="7" s="1"/>
  <c r="L171" i="7"/>
  <c r="L170" i="7" s="1"/>
  <c r="K171" i="7"/>
  <c r="K170" i="7" s="1"/>
  <c r="I171" i="7"/>
  <c r="I170" i="7" s="1"/>
  <c r="H171" i="7"/>
  <c r="J170" i="7"/>
  <c r="G169" i="7"/>
  <c r="G168" i="7"/>
  <c r="G167" i="7"/>
  <c r="G166" i="7"/>
  <c r="M165" i="7"/>
  <c r="L165" i="7"/>
  <c r="K165" i="7"/>
  <c r="J165" i="7"/>
  <c r="I165" i="7"/>
  <c r="H165" i="7"/>
  <c r="G164" i="7"/>
  <c r="G163" i="7"/>
  <c r="G162" i="7"/>
  <c r="M160" i="7"/>
  <c r="L161" i="7"/>
  <c r="J161" i="7"/>
  <c r="J160" i="7" s="1"/>
  <c r="I161" i="7"/>
  <c r="I160" i="7" s="1"/>
  <c r="H161" i="7"/>
  <c r="K160" i="7"/>
  <c r="G159" i="7"/>
  <c r="G158" i="7"/>
  <c r="G157" i="7"/>
  <c r="G156" i="7"/>
  <c r="M155" i="7"/>
  <c r="K155" i="7"/>
  <c r="J155" i="7"/>
  <c r="I155" i="7"/>
  <c r="H155" i="7"/>
  <c r="G154" i="7"/>
  <c r="G153" i="7"/>
  <c r="G152" i="7"/>
  <c r="M150" i="7"/>
  <c r="K151" i="7"/>
  <c r="K150" i="7" s="1"/>
  <c r="J151" i="7"/>
  <c r="I151" i="7"/>
  <c r="I150" i="7" s="1"/>
  <c r="H151" i="7"/>
  <c r="H150" i="7" s="1"/>
  <c r="L150" i="7"/>
  <c r="G144" i="7"/>
  <c r="G143" i="7"/>
  <c r="G142" i="7"/>
  <c r="G141" i="7"/>
  <c r="M140" i="7"/>
  <c r="L140" i="7"/>
  <c r="K140" i="7"/>
  <c r="J140" i="7"/>
  <c r="I140" i="7"/>
  <c r="H140" i="7"/>
  <c r="G139" i="7"/>
  <c r="G138" i="7"/>
  <c r="G137" i="7"/>
  <c r="G136" i="7"/>
  <c r="M135" i="7"/>
  <c r="L135" i="7"/>
  <c r="K135" i="7"/>
  <c r="J135" i="7"/>
  <c r="I135" i="7"/>
  <c r="H135" i="7"/>
  <c r="G134" i="7"/>
  <c r="G133" i="7"/>
  <c r="G132" i="7"/>
  <c r="H131" i="7"/>
  <c r="M130" i="7"/>
  <c r="L130" i="7"/>
  <c r="K130" i="7"/>
  <c r="J130" i="7"/>
  <c r="I130" i="7"/>
  <c r="M129" i="7"/>
  <c r="L129" i="7"/>
  <c r="K129" i="7"/>
  <c r="J129" i="7"/>
  <c r="I129" i="7"/>
  <c r="H129" i="7"/>
  <c r="M128" i="7"/>
  <c r="L128" i="7"/>
  <c r="K128" i="7"/>
  <c r="J128" i="7"/>
  <c r="I128" i="7"/>
  <c r="H128" i="7"/>
  <c r="M127" i="7"/>
  <c r="L127" i="7"/>
  <c r="K127" i="7"/>
  <c r="J127" i="7"/>
  <c r="I127" i="7"/>
  <c r="G123" i="7"/>
  <c r="G122" i="7"/>
  <c r="G121" i="7"/>
  <c r="G120" i="7"/>
  <c r="M119" i="7"/>
  <c r="L119" i="7"/>
  <c r="K119" i="7"/>
  <c r="J119" i="7"/>
  <c r="I119" i="7"/>
  <c r="H119" i="7"/>
  <c r="G118" i="7"/>
  <c r="G117" i="7"/>
  <c r="G116" i="7"/>
  <c r="G115" i="7"/>
  <c r="M114" i="7"/>
  <c r="L114" i="7"/>
  <c r="K114" i="7"/>
  <c r="J114" i="7"/>
  <c r="I114" i="7"/>
  <c r="H114" i="7"/>
  <c r="G113" i="7"/>
  <c r="G112" i="7"/>
  <c r="G111" i="7"/>
  <c r="K105" i="7"/>
  <c r="M109" i="7"/>
  <c r="L109" i="7"/>
  <c r="J109" i="7"/>
  <c r="I109" i="7"/>
  <c r="H109" i="7"/>
  <c r="M108" i="7"/>
  <c r="L108" i="7"/>
  <c r="K108" i="7"/>
  <c r="J108" i="7"/>
  <c r="I108" i="7"/>
  <c r="H108" i="7"/>
  <c r="M107" i="7"/>
  <c r="L107" i="7"/>
  <c r="K107" i="7"/>
  <c r="J107" i="7"/>
  <c r="I107" i="7"/>
  <c r="H107" i="7"/>
  <c r="M106" i="7"/>
  <c r="L106" i="7"/>
  <c r="K106" i="7"/>
  <c r="J106" i="7"/>
  <c r="I106" i="7"/>
  <c r="H106" i="7"/>
  <c r="M105" i="7"/>
  <c r="L105" i="7"/>
  <c r="J105" i="7"/>
  <c r="I105" i="7"/>
  <c r="H105" i="7"/>
  <c r="I181" i="7" l="1"/>
  <c r="G131" i="7"/>
  <c r="H126" i="7"/>
  <c r="M185" i="7"/>
  <c r="L184" i="7"/>
  <c r="L259" i="7" s="1"/>
  <c r="J185" i="7"/>
  <c r="G190" i="7"/>
  <c r="J126" i="7"/>
  <c r="J125" i="7" s="1"/>
  <c r="I225" i="7"/>
  <c r="G227" i="7"/>
  <c r="J225" i="7"/>
  <c r="G240" i="7"/>
  <c r="I185" i="7"/>
  <c r="I205" i="7"/>
  <c r="H184" i="7"/>
  <c r="H259" i="7" s="1"/>
  <c r="G216" i="7"/>
  <c r="K215" i="7"/>
  <c r="G127" i="7"/>
  <c r="G129" i="7"/>
  <c r="G198" i="7"/>
  <c r="L225" i="7"/>
  <c r="G114" i="7"/>
  <c r="K126" i="7"/>
  <c r="K125" i="7" s="1"/>
  <c r="K205" i="7"/>
  <c r="H185" i="7"/>
  <c r="G188" i="7"/>
  <c r="M183" i="7"/>
  <c r="M258" i="7" s="1"/>
  <c r="G207" i="7"/>
  <c r="I215" i="7"/>
  <c r="I235" i="7"/>
  <c r="G237" i="7"/>
  <c r="K235" i="7"/>
  <c r="G135" i="7"/>
  <c r="G161" i="7"/>
  <c r="H205" i="7"/>
  <c r="L205" i="7"/>
  <c r="G218" i="7"/>
  <c r="H225" i="7"/>
  <c r="K225" i="7"/>
  <c r="G238" i="7"/>
  <c r="M104" i="7"/>
  <c r="G175" i="7"/>
  <c r="H195" i="7"/>
  <c r="L195" i="7"/>
  <c r="J195" i="7"/>
  <c r="K183" i="7"/>
  <c r="K258" i="7" s="1"/>
  <c r="J205" i="7"/>
  <c r="G208" i="7"/>
  <c r="L183" i="7"/>
  <c r="L258" i="7" s="1"/>
  <c r="G210" i="7"/>
  <c r="J235" i="7"/>
  <c r="I104" i="7"/>
  <c r="G106" i="7"/>
  <c r="I126" i="7"/>
  <c r="I125" i="7" s="1"/>
  <c r="G155" i="7"/>
  <c r="G171" i="7"/>
  <c r="M181" i="7"/>
  <c r="G187" i="7"/>
  <c r="L185" i="7"/>
  <c r="G189" i="7"/>
  <c r="I195" i="7"/>
  <c r="M195" i="7"/>
  <c r="K182" i="7"/>
  <c r="K257" i="7" s="1"/>
  <c r="K184" i="7"/>
  <c r="K259" i="7" s="1"/>
  <c r="G217" i="7"/>
  <c r="L215" i="7"/>
  <c r="G220" i="7"/>
  <c r="G239" i="7"/>
  <c r="G107" i="7"/>
  <c r="L104" i="7"/>
  <c r="G119" i="7"/>
  <c r="M126" i="7"/>
  <c r="M125" i="7" s="1"/>
  <c r="G128" i="7"/>
  <c r="G165" i="7"/>
  <c r="J184" i="7"/>
  <c r="J259" i="7" s="1"/>
  <c r="K195" i="7"/>
  <c r="G199" i="7"/>
  <c r="I182" i="7"/>
  <c r="I257" i="7" s="1"/>
  <c r="M182" i="7"/>
  <c r="M257" i="7" s="1"/>
  <c r="I184" i="7"/>
  <c r="I259" i="7" s="1"/>
  <c r="M184" i="7"/>
  <c r="M259" i="7" s="1"/>
  <c r="M225" i="7"/>
  <c r="G228" i="7"/>
  <c r="G230" i="7"/>
  <c r="G236" i="7"/>
  <c r="M235" i="7"/>
  <c r="G140" i="7"/>
  <c r="H160" i="7"/>
  <c r="L126" i="7"/>
  <c r="L125" i="7" s="1"/>
  <c r="J182" i="7"/>
  <c r="J257" i="7" s="1"/>
  <c r="K185" i="7"/>
  <c r="G197" i="7"/>
  <c r="G200" i="7"/>
  <c r="J183" i="7"/>
  <c r="J258" i="7" s="1"/>
  <c r="J215" i="7"/>
  <c r="G219" i="7"/>
  <c r="L181" i="7"/>
  <c r="G229" i="7"/>
  <c r="L160" i="7"/>
  <c r="K181" i="7"/>
  <c r="H182" i="7"/>
  <c r="H257" i="7" s="1"/>
  <c r="L182" i="7"/>
  <c r="I183" i="7"/>
  <c r="G196" i="7"/>
  <c r="G206" i="7"/>
  <c r="G209" i="7"/>
  <c r="G226" i="7"/>
  <c r="H130" i="7"/>
  <c r="G130" i="7" s="1"/>
  <c r="J150" i="7"/>
  <c r="G150" i="7" s="1"/>
  <c r="G151" i="7"/>
  <c r="H170" i="7"/>
  <c r="G170" i="7" s="1"/>
  <c r="J181" i="7"/>
  <c r="H183" i="7"/>
  <c r="G186" i="7"/>
  <c r="M205" i="7"/>
  <c r="H215" i="7"/>
  <c r="H235" i="7"/>
  <c r="H181" i="7"/>
  <c r="G105" i="7"/>
  <c r="K104" i="7"/>
  <c r="K109" i="7"/>
  <c r="G109" i="7" s="1"/>
  <c r="G108" i="7"/>
  <c r="G110" i="7"/>
  <c r="H104" i="7"/>
  <c r="J104" i="7"/>
  <c r="P69" i="7"/>
  <c r="P33" i="7"/>
  <c r="P28" i="7"/>
  <c r="J24" i="7"/>
  <c r="K24" i="7"/>
  <c r="L24" i="7"/>
  <c r="M24" i="7"/>
  <c r="J25" i="7"/>
  <c r="K25" i="7"/>
  <c r="L25" i="7"/>
  <c r="M25" i="7"/>
  <c r="J31" i="7"/>
  <c r="J26" i="7" s="1"/>
  <c r="K31" i="7"/>
  <c r="K26" i="7" s="1"/>
  <c r="L31" i="7"/>
  <c r="L26" i="7" s="1"/>
  <c r="M31" i="7"/>
  <c r="M26" i="7" s="1"/>
  <c r="J32" i="7"/>
  <c r="J27" i="7" s="1"/>
  <c r="K32" i="7"/>
  <c r="K27" i="7" s="1"/>
  <c r="L32" i="7"/>
  <c r="L27" i="7" s="1"/>
  <c r="M32" i="7"/>
  <c r="M27" i="7" s="1"/>
  <c r="J33" i="7"/>
  <c r="K33" i="7"/>
  <c r="L33" i="7"/>
  <c r="M33" i="7"/>
  <c r="J40" i="7"/>
  <c r="K40" i="7"/>
  <c r="L40" i="7"/>
  <c r="M40" i="7"/>
  <c r="J41" i="7"/>
  <c r="K41" i="7"/>
  <c r="L41" i="7"/>
  <c r="M41" i="7"/>
  <c r="J42" i="7"/>
  <c r="K42" i="7"/>
  <c r="L42" i="7"/>
  <c r="M42" i="7"/>
  <c r="J43" i="7"/>
  <c r="K43" i="7"/>
  <c r="L43" i="7"/>
  <c r="M43" i="7"/>
  <c r="J65" i="7"/>
  <c r="J96" i="7" s="1"/>
  <c r="K96" i="7"/>
  <c r="L96" i="7"/>
  <c r="M96" i="7"/>
  <c r="J66" i="7"/>
  <c r="J97" i="7" s="1"/>
  <c r="K66" i="7"/>
  <c r="K97" i="7" s="1"/>
  <c r="L66" i="7"/>
  <c r="L97" i="7" s="1"/>
  <c r="M66" i="7"/>
  <c r="M97" i="7" s="1"/>
  <c r="J67" i="7"/>
  <c r="J98" i="7" s="1"/>
  <c r="K67" i="7"/>
  <c r="K98" i="7" s="1"/>
  <c r="L67" i="7"/>
  <c r="L98" i="7" s="1"/>
  <c r="M67" i="7"/>
  <c r="M98" i="7" s="1"/>
  <c r="J68" i="7"/>
  <c r="J99" i="7" s="1"/>
  <c r="K68" i="7"/>
  <c r="K99" i="7" s="1"/>
  <c r="L68" i="7"/>
  <c r="L99" i="7" s="1"/>
  <c r="M68" i="7"/>
  <c r="M99" i="7" s="1"/>
  <c r="J64" i="7"/>
  <c r="J95" i="7" s="1"/>
  <c r="K64" i="7"/>
  <c r="K95" i="7" s="1"/>
  <c r="L64" i="7"/>
  <c r="L95" i="7" s="1"/>
  <c r="M64" i="7"/>
  <c r="M95" i="7" s="1"/>
  <c r="G53" i="7"/>
  <c r="G52" i="7"/>
  <c r="G51" i="7"/>
  <c r="G50" i="7"/>
  <c r="G48" i="7"/>
  <c r="G47" i="7"/>
  <c r="G46" i="7"/>
  <c r="G45" i="7"/>
  <c r="G37" i="7"/>
  <c r="G36" i="7"/>
  <c r="G35" i="7"/>
  <c r="G34" i="7"/>
  <c r="G30" i="7"/>
  <c r="G29" i="7"/>
  <c r="G73" i="7"/>
  <c r="G72" i="7"/>
  <c r="G71" i="7"/>
  <c r="G70" i="7"/>
  <c r="I33" i="7"/>
  <c r="I31" i="7"/>
  <c r="I32" i="7"/>
  <c r="I27" i="7" s="1"/>
  <c r="I24" i="7"/>
  <c r="I25" i="7"/>
  <c r="H31" i="7"/>
  <c r="H32" i="7"/>
  <c r="H24" i="7"/>
  <c r="I65" i="7"/>
  <c r="I96" i="7" s="1"/>
  <c r="I66" i="7"/>
  <c r="I97" i="7" s="1"/>
  <c r="I67" i="7"/>
  <c r="I98" i="7" s="1"/>
  <c r="I68" i="7"/>
  <c r="I99" i="7" s="1"/>
  <c r="H66" i="7"/>
  <c r="H97" i="7" s="1"/>
  <c r="H67" i="7"/>
  <c r="H98" i="7" s="1"/>
  <c r="H68" i="7"/>
  <c r="H99" i="7" s="1"/>
  <c r="H65" i="7"/>
  <c r="H96" i="7" s="1"/>
  <c r="G49" i="7" l="1"/>
  <c r="G44" i="7"/>
  <c r="M58" i="7"/>
  <c r="M264" i="7" s="1"/>
  <c r="K58" i="7"/>
  <c r="K264" i="7" s="1"/>
  <c r="M57" i="7"/>
  <c r="M263" i="7" s="1"/>
  <c r="K57" i="7"/>
  <c r="K263" i="7" s="1"/>
  <c r="M56" i="7"/>
  <c r="M262" i="7" s="1"/>
  <c r="K56" i="7"/>
  <c r="K262" i="7" s="1"/>
  <c r="M55" i="7"/>
  <c r="K55" i="7"/>
  <c r="L58" i="7"/>
  <c r="L264" i="7" s="1"/>
  <c r="J58" i="7"/>
  <c r="J264" i="7" s="1"/>
  <c r="L57" i="7"/>
  <c r="L263" i="7" s="1"/>
  <c r="J57" i="7"/>
  <c r="J263" i="7" s="1"/>
  <c r="L56" i="7"/>
  <c r="J56" i="7"/>
  <c r="J262" i="7" s="1"/>
  <c r="L55" i="7"/>
  <c r="J55" i="7"/>
  <c r="G215" i="7"/>
  <c r="L180" i="7"/>
  <c r="M180" i="7"/>
  <c r="H256" i="7"/>
  <c r="K256" i="7"/>
  <c r="K255" i="7" s="1"/>
  <c r="I256" i="7"/>
  <c r="J180" i="7"/>
  <c r="G205" i="7"/>
  <c r="G183" i="7"/>
  <c r="G225" i="7"/>
  <c r="M256" i="7"/>
  <c r="M255" i="7" s="1"/>
  <c r="G235" i="7"/>
  <c r="G160" i="7"/>
  <c r="G195" i="7"/>
  <c r="G185" i="7"/>
  <c r="J256" i="7"/>
  <c r="J255" i="7" s="1"/>
  <c r="G259" i="7"/>
  <c r="G184" i="7"/>
  <c r="I180" i="7"/>
  <c r="H258" i="7"/>
  <c r="L256" i="7"/>
  <c r="K180" i="7"/>
  <c r="L257" i="7"/>
  <c r="G257" i="7" s="1"/>
  <c r="I258" i="7"/>
  <c r="G104" i="7"/>
  <c r="G126" i="7"/>
  <c r="H125" i="7"/>
  <c r="G125" i="7" s="1"/>
  <c r="G182" i="7"/>
  <c r="H180" i="7"/>
  <c r="G181" i="7"/>
  <c r="I28" i="7"/>
  <c r="I23" i="7" s="1"/>
  <c r="I54" i="7" s="1"/>
  <c r="G32" i="7"/>
  <c r="K28" i="7"/>
  <c r="K23" i="7" s="1"/>
  <c r="K54" i="7" s="1"/>
  <c r="G31" i="7"/>
  <c r="L28" i="7"/>
  <c r="L23" i="7" s="1"/>
  <c r="L54" i="7" s="1"/>
  <c r="M28" i="7"/>
  <c r="M23" i="7" s="1"/>
  <c r="M54" i="7" s="1"/>
  <c r="J28" i="7"/>
  <c r="J23" i="7" s="1"/>
  <c r="J54" i="7" s="1"/>
  <c r="I26" i="7"/>
  <c r="G68" i="7"/>
  <c r="G99" i="7" s="1"/>
  <c r="G67" i="7"/>
  <c r="G98" i="7" s="1"/>
  <c r="G66" i="7"/>
  <c r="G97" i="7" s="1"/>
  <c r="G65" i="7"/>
  <c r="G96" i="7" s="1"/>
  <c r="I64" i="7"/>
  <c r="I95" i="7" s="1"/>
  <c r="H25" i="7"/>
  <c r="H40" i="7"/>
  <c r="H55" i="7" s="1"/>
  <c r="I40" i="7"/>
  <c r="I55" i="7" s="1"/>
  <c r="H41" i="7"/>
  <c r="I41" i="7"/>
  <c r="I56" i="7" s="1"/>
  <c r="I262" i="7" s="1"/>
  <c r="I43" i="7"/>
  <c r="I58" i="7" s="1"/>
  <c r="I264" i="7" s="1"/>
  <c r="H43" i="7"/>
  <c r="H42" i="7"/>
  <c r="I42" i="7"/>
  <c r="I261" i="7" l="1"/>
  <c r="K260" i="7"/>
  <c r="H261" i="7"/>
  <c r="K261" i="7"/>
  <c r="M260" i="7"/>
  <c r="H56" i="7"/>
  <c r="H262" i="7" s="1"/>
  <c r="I57" i="7"/>
  <c r="I263" i="7" s="1"/>
  <c r="J261" i="7"/>
  <c r="J260" i="7"/>
  <c r="L261" i="7"/>
  <c r="L262" i="7"/>
  <c r="M261" i="7"/>
  <c r="H255" i="7"/>
  <c r="I255" i="7"/>
  <c r="I260" i="7" s="1"/>
  <c r="G256" i="7"/>
  <c r="L255" i="7"/>
  <c r="L260" i="7" s="1"/>
  <c r="G180" i="7"/>
  <c r="G258" i="7"/>
  <c r="H64" i="7"/>
  <c r="H95" i="7" s="1"/>
  <c r="G69" i="7"/>
  <c r="G64" i="7" s="1"/>
  <c r="G95" i="7" s="1"/>
  <c r="G25" i="7"/>
  <c r="G24" i="7"/>
  <c r="G43" i="7"/>
  <c r="G42" i="7"/>
  <c r="G41" i="7"/>
  <c r="G40" i="7"/>
  <c r="G55" i="7" l="1"/>
  <c r="G261" i="7" s="1"/>
  <c r="G56" i="7"/>
  <c r="G262" i="7" s="1"/>
  <c r="G255" i="7"/>
  <c r="H27" i="7"/>
  <c r="H58" i="7" s="1"/>
  <c r="H264" i="7" s="1"/>
  <c r="G33" i="7"/>
  <c r="G39" i="7"/>
  <c r="H33" i="7" l="1"/>
  <c r="G27" i="7"/>
  <c r="G58" i="7" s="1"/>
  <c r="G264" i="7" s="1"/>
  <c r="H26" i="7" l="1"/>
  <c r="H57" i="7" s="1"/>
  <c r="H263" i="7" s="1"/>
  <c r="H28" i="7"/>
  <c r="H23" i="7" l="1"/>
  <c r="H54" i="7" s="1"/>
  <c r="H260" i="7" s="1"/>
  <c r="G28" i="7"/>
  <c r="G23" i="7" l="1"/>
  <c r="G54" i="7" s="1"/>
  <c r="G260" i="7" s="1"/>
  <c r="G26" i="7"/>
  <c r="G57" i="7" s="1"/>
  <c r="G263" i="7" s="1"/>
</calcChain>
</file>

<file path=xl/sharedStrings.xml><?xml version="1.0" encoding="utf-8"?>
<sst xmlns="http://schemas.openxmlformats.org/spreadsheetml/2006/main" count="552" uniqueCount="167">
  <si>
    <t>Наименование мероприятия муниципальной программы Омской области (далее - муниципальная программа)</t>
  </si>
  <si>
    <t>№ пп</t>
  </si>
  <si>
    <t>срок реализации мероприятия муниципальной программы</t>
  </si>
  <si>
    <t>с (год)</t>
  </si>
  <si>
    <t>по (год)</t>
  </si>
  <si>
    <t xml:space="preserve">Ответственный исполнитель за реализацию мероприятия муниципальной программы </t>
  </si>
  <si>
    <t>Целевые индикаторы реализация мероприятия (группы мероприятий) муниципальной программы</t>
  </si>
  <si>
    <t>Наименование</t>
  </si>
  <si>
    <t>Единица измерения</t>
  </si>
  <si>
    <t>Значение</t>
  </si>
  <si>
    <t>Всего</t>
  </si>
  <si>
    <t>в т.ч. по годам реализации муниципальной программы</t>
  </si>
  <si>
    <t>Источник финансирования</t>
  </si>
  <si>
    <t>Задача 1 - Поддержка сельскохозяйственной деятельности малых форм хозяйствования и создание условий для их развития</t>
  </si>
  <si>
    <t>х</t>
  </si>
  <si>
    <t>1.1.</t>
  </si>
  <si>
    <t>1.1.1</t>
  </si>
  <si>
    <t>1.1.2</t>
  </si>
  <si>
    <t>Задача 1 подпрограммы - Создание условий для реализации сельскохозяйственной продукции, производимой малыми формами хозяйствования, стимулирование их с целью увеличения количества продукции, сдаваемой заготовительным и перерабатывающим предприятиям</t>
  </si>
  <si>
    <t>Управление сельского хозяйства</t>
  </si>
  <si>
    <t>Задача 1 подпрограммы - Обеспечение высококвалифицированными кадрами АПК и создание условий для привлекательности работы на селе</t>
  </si>
  <si>
    <t>2.1.</t>
  </si>
  <si>
    <t>2.1.1</t>
  </si>
  <si>
    <t>2.1.2</t>
  </si>
  <si>
    <t xml:space="preserve">Количество субсидированного молока, сданного гражданами ведущими ЛПХ, на промышленную переработку, </t>
  </si>
  <si>
    <t>тонн</t>
  </si>
  <si>
    <t>Объем субсидируемых кредитов</t>
  </si>
  <si>
    <t>млн. руб.</t>
  </si>
  <si>
    <t>чел.</t>
  </si>
  <si>
    <t>%</t>
  </si>
  <si>
    <t>Итого по подпрограмме 1 муниципальной программы</t>
  </si>
  <si>
    <t>Итого по подпрограмме 2 муниципальной программы</t>
  </si>
  <si>
    <t>ВСЕГО по муниципальной программы</t>
  </si>
  <si>
    <t>Коэффициент соблюдения муниципальным районом уровня софинансирования, установленного в качестве условия предоставления субсидий по мероприятиям не требующих капитальных затрат</t>
  </si>
  <si>
    <t>Объем финансирования мероприятия муниципальной программы (рублей)</t>
  </si>
  <si>
    <t>МЕРОПРИЯТИЯ</t>
  </si>
  <si>
    <t>муниципальной программы Исилькульского муниципального района Омской области</t>
  </si>
  <si>
    <t>Подпрограмма «Поддержка малых форм хозяйствования»</t>
  </si>
  <si>
    <t>1</t>
  </si>
  <si>
    <t>Задача 2 подпрограммы - Обеспечение доступа малых форм хозяйствования к субсидируемым кредитам банков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</si>
  <si>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</si>
  <si>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</si>
  <si>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</si>
  <si>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</si>
  <si>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</si>
  <si>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Задача 2 - Обеспечение эффективной деятельности Управления как ответственного исполнителя муниципальной программы</t>
  </si>
  <si>
    <t xml:space="preserve">Подпрограмма "Обеспечение реализации муниципальной программы" </t>
  </si>
  <si>
    <t>Цель подпрограммы - Поддержка сельскохозяйственной деятельности малых форм хозяйствования и создание условий для их развития</t>
  </si>
  <si>
    <t xml:space="preserve"> 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</si>
  <si>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прошедших переподготовку и повышение квалификации</t>
  </si>
  <si>
    <t>1.</t>
  </si>
  <si>
    <t>1.1.1.</t>
  </si>
  <si>
    <t>1.1.1.1.</t>
  </si>
  <si>
    <t>1.1.2.</t>
  </si>
  <si>
    <t>Улучшение жилищных условий сельского населения в Исилькульском районе  Омской области</t>
  </si>
  <si>
    <t>X</t>
  </si>
  <si>
    <t xml:space="preserve">1. Налоговых и неналоговых доходов, поступлений не целевого характера </t>
  </si>
  <si>
    <t>2021</t>
  </si>
  <si>
    <t>2026</t>
  </si>
  <si>
    <t>Строительство жилья, предоставляемого по договору найма жилого помещения</t>
  </si>
  <si>
    <t>Приобретение жилья, предоставляемого по договору найма жилого помещения</t>
  </si>
  <si>
    <t>Ввод в эксплуатацию жилых домов</t>
  </si>
  <si>
    <t>м²</t>
  </si>
  <si>
    <t>Количество приобретенного  жилья, предоставляемого по договору найма жилого помещения</t>
  </si>
  <si>
    <t>2.</t>
  </si>
  <si>
    <t>Ввод в эксплуатацию объекта  "Внутрипоселковые водопроводные сети и сооружения д. Аполлоновка Исилькульского муниципального района Омской области"</t>
  </si>
  <si>
    <t>км</t>
  </si>
  <si>
    <t>Ввод в эксплуатацию объекта  "Распределительные газовые сетей д. Память Свободы Исилькульского муниципального района Омской области"</t>
  </si>
  <si>
    <t xml:space="preserve">Ввод в эксплуатацию объекта  "Водоснабжение с.Первотаровка Исилькульского муниципального района Омской области" </t>
  </si>
  <si>
    <t xml:space="preserve">Ввод в эксплуатацию объекта  "Реконструкция автомобильной дороги подъезд к п.Южный  с устройством подъезда к ферме КРС  в Исилькульском муниципальном района Омской области" </t>
  </si>
  <si>
    <t>Ввод в эксплуатацию объекта  "Подъезд к  коровнику ангарного типа для беспривязного содержания коров на 250 голов в с.Украинка Исилькульского муниципального района Омской области"</t>
  </si>
  <si>
    <t>Итого по подпрограмме 3 муниципальной программы</t>
  </si>
  <si>
    <t>2.1.1.</t>
  </si>
  <si>
    <t>2.1.1.1.</t>
  </si>
  <si>
    <t>2.1.2.</t>
  </si>
  <si>
    <t>2.1.3.</t>
  </si>
  <si>
    <t>2.1.3.1.</t>
  </si>
  <si>
    <t>2.1.4.</t>
  </si>
  <si>
    <t>2.1.4.1.</t>
  </si>
  <si>
    <t>2.1.5.</t>
  </si>
  <si>
    <t>2.1.5.1.</t>
  </si>
  <si>
    <t>2.2.</t>
  </si>
  <si>
    <t>2.2.1.</t>
  </si>
  <si>
    <t>2.2.1.1.</t>
  </si>
  <si>
    <t>2.2.2.</t>
  </si>
  <si>
    <t>2.2.2.1.</t>
  </si>
  <si>
    <t>2.2.3.</t>
  </si>
  <si>
    <t>2.2.3.1.</t>
  </si>
  <si>
    <t>2.2.4.</t>
  </si>
  <si>
    <t>2.2.4.1.</t>
  </si>
  <si>
    <t>2.2.5.</t>
  </si>
  <si>
    <t>2.2.5.1.</t>
  </si>
  <si>
    <t>2.2.6.</t>
  </si>
  <si>
    <t>2.2.6.1.</t>
  </si>
  <si>
    <t xml:space="preserve">Развитие социальной,  инженерной инфраструктуры и благоустройство  территорий поселений Исилькульского муниципального района                                                                                                                          </t>
  </si>
  <si>
    <t>Строительство объекта  "Внутрипоселковые водопроводные сети и сооружения д. Аполлоновка Исилькульского муниципального района Омской области"</t>
  </si>
  <si>
    <t>Строительство объекта "Подъезд к  коровнику ангарного типа для беспривязного содержания коров на 250 голов в с.Украинка Исилькульского муниципального района Омской области"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</si>
  <si>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</si>
  <si>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</t>
  </si>
  <si>
    <t>Отдел строительства и ЖКХ, МУ «Исилькульский центр по координации строительства газопроводов»</t>
  </si>
  <si>
    <t>Количество проведенных конкурсов, соревнований по направлениям сельскохозяйственного производства</t>
  </si>
  <si>
    <t>ед.</t>
  </si>
  <si>
    <t>Приложение № 4</t>
  </si>
  <si>
    <t>к муниципальной программе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</si>
  <si>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>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</si>
  <si>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 xml:space="preserve">Цель муниципальной программы - Содействие развитию сельскохозяйственного производства, обеспечение продовольственной безопасности Исилькульского муниципального района, повышение уровня жизни населения в сельской местности, устойчивое развитие сельских территорий
</t>
  </si>
  <si>
    <t>Цель подпрограммы  - Обеспечение эффективной деятельности Управления</t>
  </si>
  <si>
    <t>Задача 2 подпрограммы - обеспечение эффективной деятельности Управления сельского хозяйства как ответственного исполнителя муниципальной программы</t>
  </si>
  <si>
    <t>Развитие малых форм хозяйствования</t>
  </si>
  <si>
    <t>Иные межбюджетные трансферты на предоставление субсидий гражданам, ведущим личное подсобное хозяйство (далее-ЛПХ), на возмещение части затрат по производству молока</t>
  </si>
  <si>
    <t>Субсидии гражданам, ведущим ЛПХ, на возмещение части затрат по производству молока</t>
  </si>
  <si>
    <t xml:space="preserve">Возмещение части затрат на уплату процентов по кредитам </t>
  </si>
  <si>
    <t xml:space="preserve">Возмещение гражданам, ведущим ЛПХ, части затрат на уплату процентов по кредитам и займам </t>
  </si>
  <si>
    <t>Расходы на исполнение полномочий по возмещению части затрат ЛПХ на уплату процентов по кредитам и займам</t>
  </si>
  <si>
    <t>Развитие кадрового потенциала АПК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</si>
  <si>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</si>
  <si>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Повышение эффективности деятельности управления в области развития АПК Исилькульского района</t>
  </si>
  <si>
    <t xml:space="preserve">Проведение конкурсов, соревнований по направлениям сельскохозяйственного производства, а также награждений по результатам трудовой деятельности в АПК </t>
  </si>
  <si>
    <t>Цель подпрограммы - Устойчивое развитие сельских территорий Исилькульского муниципального района</t>
  </si>
  <si>
    <t>Задача 1 подпрограммы - Развитие жилищного строительства на территории  поселений Исилькульского района, содействие занятости  населения</t>
  </si>
  <si>
    <t>Задача 2 подпрограммы - Развитие комплексного обустройства сельских территорий</t>
  </si>
  <si>
    <t>Строительство объекта "Распределительные газовые сети д. Память Свободы Исилькульского муниципального района Омской области"</t>
  </si>
  <si>
    <t>Строительство объекта "Водоснабжение д.Память Свободы Исилькульского муниципального района Омской области"</t>
  </si>
  <si>
    <t>Улучшение транспортной доступности сельских населенных пунктов Исилькульского района Омской области</t>
  </si>
  <si>
    <t>в том числе: разработка проектно - сметной документации (включая проведение инженерных изысканий) и государственной экспертизы</t>
  </si>
  <si>
    <t>в том числе :разработка проектно - сметной документации (включая проведение инженерных изысканий) и государственной экспертизы</t>
  </si>
  <si>
    <t>Подпрограмма "Комплексное развитие сельских территорий"</t>
  </si>
  <si>
    <t>Задача 3 "Повышение качества жизни сельского населения Омской области,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местности"</t>
  </si>
  <si>
    <t>Руководство и управление в сфере установленных функций органов местного самоуправления</t>
  </si>
  <si>
    <t>Строительство объекта "Подъезд к д. Память Свободы с устройством подъезда к зернохранилищу  Исилькульского муниципального района Омской области"</t>
  </si>
  <si>
    <t>Администрация Исилькульского муниципального района, отдел имущественных отношений</t>
  </si>
  <si>
    <t>Реконструкция  автомобильной дороги Баррикада – Улендыкуль с устройством подъезда к школе с. Улендыкуль в Исилькульском муниципальном районе Омской области</t>
  </si>
  <si>
    <t>Реконструкция автомобильной дороги Маргенау – Ивановка в Исилькульском муниципальном районе Омской области</t>
  </si>
  <si>
    <t xml:space="preserve">Реконструкция автомобильной дороги подъезд к п.Южный с устройством подъезда к ферме КРС  в Исилькульском муниципальном районе Омской области </t>
  </si>
  <si>
    <t xml:space="preserve">Администрация Исилькульского муниципального района, отдел строительства и ЖКХ, отдел имущественных отношений, МУ «Исилькульский центр по координации строительства газопроводов» </t>
  </si>
  <si>
    <t>Доля выполненных работ по разработке проектно - сметной документации для строительства жилья, предоставляемого по договору найма жилого помещения</t>
  </si>
  <si>
    <t>Доля выполненных работ по разработке проектно - сметной документации по объекту "Внутрипоселковые сети и сооружения д. Аполлоновка Исилькульского муниципального района Омской области"</t>
  </si>
  <si>
    <t>Доля выполненных работ по разработке проектно - сметной документации по объекту "Распределительные газовые сети д. Память Свободы Исилькульского муниципального района Омской области"</t>
  </si>
  <si>
    <t xml:space="preserve">Ввод в эксплуатацию объекта  "Водоснабжение д.Память Свободы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</si>
  <si>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 "Водоснабжение д.Память Свободы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</si>
  <si>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"Водоснабжение с.Первотаровка Исилькульского муниципального района Омской области" </t>
  </si>
  <si>
    <t>Ввод в эксплуатацию объекта  "Реконструкция  автомобильной дороги Баррикада – Улендыкуль с устройством подъезда к школе с. Улендыкуль в Исилькульском муниципальном районе Омской области"</t>
  </si>
  <si>
    <t>Доля выполненных работ по разработке проектно - сметной документации по объекту "Реконструкция  автомобильной дороги Баррикада – Улендыкуль с устройством подъезда к школе с. Улендыкуль в Исилькульском муниципальном районе Омской области"</t>
  </si>
  <si>
    <t>Ввод в эксплуатацию объекта  "Реконструкция автомобильной дороги Маргенау – Ивановка в Исилькульском муниципальном районе Омской области"</t>
  </si>
  <si>
    <t xml:space="preserve">Доля выполненных работ по разработке проектно - сметной документации по объекту "Реконструкция автомобильной дороги Маргенау – Ивановка в Исилькульском муниципальном района Омской области" </t>
  </si>
  <si>
    <t xml:space="preserve">Доля выполненных работ по разработке проектно - сметной документации по объекту "Реконструкция автомобильной дороги подъезд к п.Южный  с устройством подъезда к ферме КРС  в Исилькульском муниципальном районе Омской области" </t>
  </si>
  <si>
    <t>Доля выполненных работ по разработке проектно - сметной документации по объекту "Подъезд к  коровнику ангарного типа для беспривязного содержания коров на 250 голов в с.Украинка Исилькульского муниципального района Омской области"</t>
  </si>
  <si>
    <t>Доля выполненных работ по разработке проектно - сметной документации по объекту "Подъезд к д. Память Свободы с устройством подъезда к зернохранилищу  Исилькульского муниципального района Омской области"</t>
  </si>
  <si>
    <t>Ввод в эксплуатацию объекта "Подъезд к д. Память Свободы с устройством подъезда к зернохранилищу  Исилькульского муниципального района Омской области"</t>
  </si>
  <si>
    <t>Строительство объекта "Водоснабжение с.Первотаровка Исилькульского муниципального района Омской области"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</si>
  <si>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</t>
  </si>
  <si>
    <t xml:space="preserve">Ввод в эксплуатацию объекта  "Реконструкция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</si>
  <si>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"Реконструкция автомобильной дороги Солнцевка -Петровка с устройством подъезда к ФАП в деревне Водяное Исилькульского муниципального района Омской области" </t>
  </si>
  <si>
    <t>Ввод в эксплуатацию объекта "Реконструкция внутрипоселковых водопроводных  сетей в д.Николайполь Исилькульского муниципального района Омской области"</t>
  </si>
  <si>
    <t>Строительство и реконструкция  поселковых водопроводов (Реконструкция внутрипоселковых водопроводных сетей в д.Николайполь Исилькульского муниципального района Омской области)</t>
  </si>
  <si>
    <t>2.1.2.1.</t>
  </si>
  <si>
    <t xml:space="preserve">Приложение 1 к постановлению Администрации </t>
  </si>
  <si>
    <t>Доля выполненных работ по разработке проектно - сметной документации по объекту "Реконструкция внутрипоселковых водопроводных  сетей в д.Николайполь Исилькульского муниципального района Омской области"</t>
  </si>
  <si>
    <t>2.2.7.</t>
  </si>
  <si>
    <t>2.2.7.1.</t>
  </si>
  <si>
    <t>Строительство автомобильной дороги к животноводческому комплексу в п. Лесной Исилькульского муниципального района Омской области</t>
  </si>
  <si>
    <t>Ввод в эксплуатацию автомобильной дороги к животноводческому комплексу в п. Лесной Исилькульского муниципального района Омской области</t>
  </si>
  <si>
    <t>Доля выполненных работ по разработке проектно - сметной документации по объекту автомобильной дороги к животноводческому комплексу в п. Лесной Исилькульского муниципального района Омской области</t>
  </si>
  <si>
    <t>2.1.3</t>
  </si>
  <si>
    <t xml:space="preserve">Выполнение прочих мероприятий в сфере сельского хозяйства </t>
  </si>
  <si>
    <t>Публикация статей о роли сельского хозяйства в Исилькульском районе</t>
  </si>
  <si>
    <t>Исилькульского муниципального района от 03.10.2022 г. № 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</si>
</sst>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 shrinkToFi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4" fontId="2" fillId="0" borderId="3" xfId="0" applyNumberFormat="1" applyFont="1" applyFill="1" applyBorder="1" applyAlignment="1">
      <alignment vertical="top" wrapText="1"/>
    </xf>
    <xf numFmtId="2" fontId="2" fillId="0" borderId="0" xfId="0" applyNumberFormat="1" applyFont="1" applyFill="1"/>
    <xf numFmtId="4" fontId="2" fillId="0" borderId="3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/>
    <xf numFmtId="0" fontId="6" fillId="0" borderId="0" xfId="0" applyFont="1" applyFill="1"/>
    <xf numFmtId="0" fontId="3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 shrinkToFit="1"/>
    </xf>
    <xf numFmtId="4" fontId="2" fillId="0" borderId="7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0" fontId="2" fillId="0" borderId="15" xfId="0" applyFont="1" applyFill="1" applyBorder="1"/>
    <xf numFmtId="4" fontId="2" fillId="0" borderId="1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right" wrapText="1"/>
    </xf>
    <xf numFmtId="2" fontId="2" fillId="0" borderId="0" xfId="0" applyNumberFormat="1" applyFont="1" applyFill="1" applyAlignment="1">
      <alignment horizontal="center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horizontal="center" vertical="top"/>
    </xf>
    <xf numFmtId="2" fontId="2" fillId="0" borderId="3" xfId="0" applyNumberFormat="1" applyFont="1" applyFill="1" applyBorder="1" applyAlignment="1">
      <alignment horizontal="center" vertical="top"/>
    </xf>
    <xf numFmtId="2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vertical="top" wrapText="1"/>
    </xf>
    <xf numFmtId="0" fontId="0" fillId="0" borderId="26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top"/>
    </xf>
    <xf numFmtId="0" fontId="2" fillId="0" borderId="2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/>
    <xf numFmtId="0" fontId="1" fillId="0" borderId="7" xfId="0" applyFont="1" applyFill="1" applyBorder="1"/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4" fontId="2" fillId="0" borderId="17" xfId="0" applyNumberFormat="1" applyFont="1" applyFill="1" applyBorder="1" applyAlignment="1">
      <alignment horizontal="center" vertical="top"/>
    </xf>
    <xf numFmtId="14" fontId="2" fillId="0" borderId="23" xfId="0" applyNumberFormat="1" applyFont="1" applyFill="1" applyBorder="1" applyAlignment="1">
      <alignment horizontal="center" vertical="top"/>
    </xf>
    <xf numFmtId="14" fontId="2" fillId="0" borderId="24" xfId="0" applyNumberFormat="1" applyFont="1" applyFill="1" applyBorder="1" applyAlignment="1">
      <alignment horizontal="center" vertical="top"/>
    </xf>
    <xf numFmtId="14" fontId="2" fillId="0" borderId="25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14" fontId="2" fillId="0" borderId="6" xfId="0" applyNumberFormat="1" applyFont="1" applyFill="1" applyBorder="1" applyAlignment="1">
      <alignment horizontal="left" vertical="top" wrapText="1"/>
    </xf>
    <xf numFmtId="14" fontId="2" fillId="0" borderId="7" xfId="0" applyNumberFormat="1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264"/>
  <sheetViews>
    <sheetView tabSelected="1" view="pageBreakPreview" topLeftCell="G1" zoomScale="120" zoomScaleNormal="100" zoomScaleSheetLayoutView="120" workbookViewId="0">
      <selection activeCell="N2" sqref="N2"/>
    </sheetView>
  </sheetViews>
  <sheetFormatPr defaultRowHeight="11.25" x14ac:dyDescent="0.2"/>
  <cols>
    <col min="1" max="1" width="5.42578125" style="1" customWidth="1"/>
    <col min="2" max="2" width="21" style="1" customWidth="1"/>
    <col min="3" max="3" width="6" style="1" customWidth="1"/>
    <col min="4" max="4" width="6.28515625" style="1" customWidth="1"/>
    <col min="5" max="5" width="16.140625" style="1" customWidth="1"/>
    <col min="6" max="6" width="28" style="1" customWidth="1"/>
    <col min="7" max="7" width="11.85546875" style="1" customWidth="1"/>
    <col min="8" max="8" width="10.85546875" style="1" customWidth="1"/>
    <col min="9" max="9" width="11" style="1" customWidth="1"/>
    <col min="10" max="10" width="10.7109375" style="1" customWidth="1"/>
    <col min="11" max="11" width="10.85546875" style="1" customWidth="1"/>
    <col min="12" max="12" width="10.42578125" style="1" customWidth="1"/>
    <col min="13" max="13" width="11" style="1" customWidth="1"/>
    <col min="14" max="14" width="17.7109375" style="1" customWidth="1"/>
    <col min="15" max="15" width="4.85546875" style="1" customWidth="1"/>
    <col min="16" max="16" width="5.7109375" style="1" customWidth="1"/>
    <col min="17" max="17" width="6.140625" style="1" customWidth="1"/>
    <col min="18" max="18" width="6.7109375" style="1" customWidth="1"/>
    <col min="19" max="20" width="4.5703125" style="1" customWidth="1"/>
    <col min="21" max="21" width="4.7109375" style="1" customWidth="1"/>
    <col min="22" max="22" width="5" style="1" customWidth="1"/>
    <col min="23" max="23" width="9.140625" style="1" customWidth="1"/>
    <col min="24" max="16384" width="9.140625" style="1"/>
  </cols>
  <sheetData>
    <row r="1" spans="1:22" x14ac:dyDescent="0.2">
      <c r="N1" s="1" t="s">
        <v>156</v>
      </c>
    </row>
    <row r="2" spans="1:22" x14ac:dyDescent="0.2">
      <c r="N2" s="1" t="s">
        <v>166</v>
      </c>
    </row>
    <row r="4" spans="1:22" ht="11.25" customHeight="1" x14ac:dyDescent="0.2">
      <c r="N4" s="40" t="s">
        <v>102</v>
      </c>
      <c r="O4" s="40"/>
      <c r="P4" s="40"/>
      <c r="Q4" s="40"/>
      <c r="R4" s="40"/>
      <c r="S4" s="40"/>
      <c r="T4" s="40"/>
      <c r="U4" s="40"/>
      <c r="V4" s="40"/>
    </row>
    <row r="5" spans="1:22" ht="18" customHeight="1" x14ac:dyDescent="0.2">
      <c r="N5" s="53" t="s">
        <v>103</v>
      </c>
      <c r="O5" s="54"/>
      <c r="P5" s="54"/>
      <c r="Q5" s="54"/>
      <c r="R5" s="54"/>
      <c r="S5" s="54"/>
      <c r="T5" s="54"/>
      <c r="U5" s="54"/>
      <c r="V5" s="54"/>
    </row>
    <row r="6" spans="1:22" ht="15" customHeight="1" x14ac:dyDescent="0.2">
      <c r="N6" s="54"/>
      <c r="O6" s="54"/>
      <c r="P6" s="54"/>
      <c r="Q6" s="54"/>
      <c r="R6" s="54"/>
      <c r="S6" s="54"/>
      <c r="T6" s="54"/>
      <c r="U6" s="54"/>
      <c r="V6" s="54"/>
    </row>
    <row r="7" spans="1:22" ht="12.75" customHeight="1" x14ac:dyDescent="0.2">
      <c r="N7" s="54"/>
      <c r="O7" s="54"/>
      <c r="P7" s="54"/>
      <c r="Q7" s="54"/>
      <c r="R7" s="54"/>
      <c r="S7" s="54"/>
      <c r="T7" s="54"/>
      <c r="U7" s="54"/>
      <c r="V7" s="54"/>
    </row>
    <row r="8" spans="1:22" ht="11.25" customHeight="1" x14ac:dyDescent="0.2">
      <c r="L8" s="1" t="s">
        <v>48</v>
      </c>
      <c r="N8" s="53"/>
      <c r="O8" s="53"/>
      <c r="P8" s="53"/>
      <c r="Q8" s="53"/>
      <c r="R8" s="53"/>
      <c r="S8" s="53"/>
      <c r="T8" s="53"/>
      <c r="U8" s="53"/>
      <c r="V8" s="53"/>
    </row>
    <row r="9" spans="1:22" x14ac:dyDescent="0.2">
      <c r="A9" s="120" t="s">
        <v>35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</row>
    <row r="10" spans="1:22" x14ac:dyDescent="0.2">
      <c r="A10" s="120" t="s">
        <v>36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</row>
    <row r="11" spans="1:22" x14ac:dyDescent="0.2">
      <c r="A11" s="120" t="s">
        <v>104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</row>
    <row r="13" spans="1:22" s="2" customFormat="1" x14ac:dyDescent="0.2">
      <c r="A13" s="56" t="s">
        <v>1</v>
      </c>
      <c r="B13" s="56" t="s">
        <v>0</v>
      </c>
      <c r="C13" s="58" t="s">
        <v>2</v>
      </c>
      <c r="D13" s="62"/>
      <c r="E13" s="56" t="s">
        <v>5</v>
      </c>
      <c r="F13" s="66" t="s">
        <v>34</v>
      </c>
      <c r="G13" s="67"/>
      <c r="H13" s="67"/>
      <c r="I13" s="67"/>
      <c r="J13" s="67"/>
      <c r="K13" s="67"/>
      <c r="L13" s="67"/>
      <c r="M13" s="67"/>
      <c r="N13" s="56" t="s">
        <v>6</v>
      </c>
      <c r="O13" s="56"/>
      <c r="P13" s="56"/>
      <c r="Q13" s="56"/>
      <c r="R13" s="56"/>
      <c r="S13" s="56"/>
      <c r="T13" s="56"/>
      <c r="U13" s="56"/>
      <c r="V13" s="56"/>
    </row>
    <row r="14" spans="1:22" s="2" customFormat="1" x14ac:dyDescent="0.2">
      <c r="A14" s="56"/>
      <c r="B14" s="56"/>
      <c r="C14" s="63"/>
      <c r="D14" s="64"/>
      <c r="E14" s="56"/>
      <c r="F14" s="56" t="s">
        <v>12</v>
      </c>
      <c r="G14" s="56" t="s">
        <v>10</v>
      </c>
      <c r="H14" s="58" t="s">
        <v>11</v>
      </c>
      <c r="I14" s="59"/>
      <c r="J14" s="59"/>
      <c r="K14" s="59"/>
      <c r="L14" s="59"/>
      <c r="M14" s="59"/>
      <c r="N14" s="56" t="s">
        <v>7</v>
      </c>
      <c r="O14" s="56" t="s">
        <v>8</v>
      </c>
      <c r="P14" s="56" t="s">
        <v>9</v>
      </c>
      <c r="Q14" s="56"/>
      <c r="R14" s="56"/>
      <c r="S14" s="56"/>
      <c r="T14" s="56"/>
      <c r="U14" s="56"/>
      <c r="V14" s="56"/>
    </row>
    <row r="15" spans="1:22" s="2" customFormat="1" x14ac:dyDescent="0.2">
      <c r="A15" s="56"/>
      <c r="B15" s="56"/>
      <c r="C15" s="60"/>
      <c r="D15" s="65"/>
      <c r="E15" s="56"/>
      <c r="F15" s="56"/>
      <c r="G15" s="56"/>
      <c r="H15" s="60"/>
      <c r="I15" s="61"/>
      <c r="J15" s="61"/>
      <c r="K15" s="61"/>
      <c r="L15" s="61"/>
      <c r="M15" s="61"/>
      <c r="N15" s="56"/>
      <c r="O15" s="56"/>
      <c r="P15" s="56" t="s">
        <v>10</v>
      </c>
      <c r="Q15" s="56" t="s">
        <v>11</v>
      </c>
      <c r="R15" s="56"/>
      <c r="S15" s="56"/>
      <c r="T15" s="56"/>
      <c r="U15" s="56"/>
      <c r="V15" s="56"/>
    </row>
    <row r="16" spans="1:22" s="2" customFormat="1" ht="22.5" x14ac:dyDescent="0.2">
      <c r="A16" s="45"/>
      <c r="B16" s="45"/>
      <c r="C16" s="3" t="s">
        <v>3</v>
      </c>
      <c r="D16" s="3" t="s">
        <v>4</v>
      </c>
      <c r="E16" s="56"/>
      <c r="F16" s="56"/>
      <c r="G16" s="56"/>
      <c r="H16" s="31">
        <v>2021</v>
      </c>
      <c r="I16" s="36">
        <v>2022</v>
      </c>
      <c r="J16" s="31">
        <v>2023</v>
      </c>
      <c r="K16" s="31">
        <v>2024</v>
      </c>
      <c r="L16" s="31">
        <v>2025</v>
      </c>
      <c r="M16" s="31">
        <v>2026</v>
      </c>
      <c r="N16" s="56"/>
      <c r="O16" s="56"/>
      <c r="P16" s="56"/>
      <c r="Q16" s="31">
        <v>2021</v>
      </c>
      <c r="R16" s="31">
        <v>2022</v>
      </c>
      <c r="S16" s="31">
        <v>2023</v>
      </c>
      <c r="T16" s="31">
        <v>2024</v>
      </c>
      <c r="U16" s="31">
        <v>2025</v>
      </c>
      <c r="V16" s="31">
        <v>2026</v>
      </c>
    </row>
    <row r="17" spans="1:22" s="4" customFormat="1" x14ac:dyDescent="0.2">
      <c r="A17" s="31">
        <v>1</v>
      </c>
      <c r="B17" s="31">
        <v>1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6">
        <v>9</v>
      </c>
      <c r="J17" s="31">
        <v>10</v>
      </c>
      <c r="K17" s="31">
        <v>11</v>
      </c>
      <c r="L17" s="31">
        <v>12</v>
      </c>
      <c r="M17" s="31">
        <v>13</v>
      </c>
      <c r="N17" s="31">
        <v>14</v>
      </c>
      <c r="O17" s="31">
        <v>15</v>
      </c>
      <c r="P17" s="31">
        <v>16</v>
      </c>
      <c r="Q17" s="31">
        <v>17</v>
      </c>
      <c r="R17" s="31">
        <v>18</v>
      </c>
      <c r="S17" s="31">
        <v>19</v>
      </c>
      <c r="T17" s="31">
        <v>20</v>
      </c>
      <c r="U17" s="31">
        <v>21</v>
      </c>
      <c r="V17" s="31">
        <v>22</v>
      </c>
    </row>
    <row r="18" spans="1:22" x14ac:dyDescent="0.2">
      <c r="A18" s="49" t="s">
        <v>105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</row>
    <row r="19" spans="1:22" x14ac:dyDescent="0.2">
      <c r="A19" s="57" t="s">
        <v>13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</row>
    <row r="20" spans="1:22" x14ac:dyDescent="0.2">
      <c r="A20" s="30" t="s">
        <v>37</v>
      </c>
      <c r="B20" s="30"/>
      <c r="C20" s="30"/>
      <c r="D20" s="30"/>
      <c r="E20" s="30"/>
      <c r="F20" s="30"/>
      <c r="G20" s="30"/>
      <c r="H20" s="30"/>
      <c r="I20" s="39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</row>
    <row r="21" spans="1:22" x14ac:dyDescent="0.2">
      <c r="A21" s="57" t="s">
        <v>47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</row>
    <row r="22" spans="1:22" ht="12.75" x14ac:dyDescent="0.2">
      <c r="A22" s="33" t="s">
        <v>38</v>
      </c>
      <c r="B22" s="68" t="s">
        <v>18</v>
      </c>
      <c r="C22" s="69"/>
      <c r="D22" s="69"/>
      <c r="E22" s="69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1"/>
    </row>
    <row r="23" spans="1:22" x14ac:dyDescent="0.2">
      <c r="A23" s="55" t="s">
        <v>15</v>
      </c>
      <c r="B23" s="74" t="s">
        <v>108</v>
      </c>
      <c r="C23" s="75"/>
      <c r="D23" s="75"/>
      <c r="E23" s="76"/>
      <c r="F23" s="5" t="s">
        <v>40</v>
      </c>
      <c r="G23" s="11">
        <f t="shared" ref="G23:M27" si="0">G28+G33</f>
        <v>17473398.260000002</v>
      </c>
      <c r="H23" s="11">
        <f t="shared" si="0"/>
        <v>8318686.2600000007</v>
      </c>
      <c r="I23" s="11">
        <f t="shared" si="0"/>
        <v>8512472</v>
      </c>
      <c r="J23" s="11">
        <f t="shared" si="0"/>
        <v>170320</v>
      </c>
      <c r="K23" s="11">
        <f t="shared" si="0"/>
        <v>170320</v>
      </c>
      <c r="L23" s="11">
        <f t="shared" si="0"/>
        <v>150800</v>
      </c>
      <c r="M23" s="11">
        <f t="shared" si="0"/>
        <v>150800</v>
      </c>
      <c r="N23" s="56" t="s">
        <v>14</v>
      </c>
      <c r="O23" s="56" t="s">
        <v>14</v>
      </c>
      <c r="P23" s="56" t="s">
        <v>14</v>
      </c>
      <c r="Q23" s="56" t="s">
        <v>14</v>
      </c>
      <c r="R23" s="56" t="s">
        <v>14</v>
      </c>
      <c r="S23" s="56" t="s">
        <v>14</v>
      </c>
      <c r="T23" s="56" t="s">
        <v>14</v>
      </c>
      <c r="U23" s="56" t="s">
        <v>14</v>
      </c>
      <c r="V23" s="56" t="s">
        <v>14</v>
      </c>
    </row>
    <row r="24" spans="1:22" ht="33.75" x14ac:dyDescent="0.2">
      <c r="A24" s="55"/>
      <c r="B24" s="77"/>
      <c r="C24" s="78"/>
      <c r="D24" s="78"/>
      <c r="E24" s="79"/>
      <c r="F24" s="6" t="s">
        <v>41</v>
      </c>
      <c r="G24" s="12">
        <f t="shared" si="0"/>
        <v>978933.73</v>
      </c>
      <c r="H24" s="12">
        <f t="shared" si="0"/>
        <v>166373.73000000001</v>
      </c>
      <c r="I24" s="12">
        <f t="shared" si="0"/>
        <v>170320</v>
      </c>
      <c r="J24" s="12">
        <f t="shared" si="0"/>
        <v>170320</v>
      </c>
      <c r="K24" s="12">
        <f t="shared" si="0"/>
        <v>170320</v>
      </c>
      <c r="L24" s="12">
        <f t="shared" si="0"/>
        <v>150800</v>
      </c>
      <c r="M24" s="12">
        <f t="shared" si="0"/>
        <v>150800</v>
      </c>
      <c r="N24" s="56"/>
      <c r="O24" s="56"/>
      <c r="P24" s="56"/>
      <c r="Q24" s="56"/>
      <c r="R24" s="56"/>
      <c r="S24" s="56"/>
      <c r="T24" s="56"/>
      <c r="U24" s="56"/>
      <c r="V24" s="56"/>
    </row>
    <row r="25" spans="1:22" ht="22.5" x14ac:dyDescent="0.2">
      <c r="A25" s="55"/>
      <c r="B25" s="77"/>
      <c r="C25" s="78"/>
      <c r="D25" s="78"/>
      <c r="E25" s="79"/>
      <c r="F25" s="7" t="s">
        <v>42</v>
      </c>
      <c r="G25" s="12">
        <f t="shared" si="0"/>
        <v>16494464.530000001</v>
      </c>
      <c r="H25" s="12">
        <f t="shared" si="0"/>
        <v>8152312.5300000003</v>
      </c>
      <c r="I25" s="12">
        <f t="shared" si="0"/>
        <v>8342152</v>
      </c>
      <c r="J25" s="12">
        <f t="shared" si="0"/>
        <v>0</v>
      </c>
      <c r="K25" s="12">
        <f t="shared" si="0"/>
        <v>0</v>
      </c>
      <c r="L25" s="12">
        <f t="shared" si="0"/>
        <v>0</v>
      </c>
      <c r="M25" s="12">
        <f t="shared" si="0"/>
        <v>0</v>
      </c>
      <c r="N25" s="56"/>
      <c r="O25" s="56"/>
      <c r="P25" s="56"/>
      <c r="Q25" s="56"/>
      <c r="R25" s="56"/>
      <c r="S25" s="56"/>
      <c r="T25" s="56"/>
      <c r="U25" s="56"/>
      <c r="V25" s="56"/>
    </row>
    <row r="26" spans="1:22" ht="22.5" x14ac:dyDescent="0.2">
      <c r="A26" s="55"/>
      <c r="B26" s="77"/>
      <c r="C26" s="78"/>
      <c r="D26" s="78"/>
      <c r="E26" s="79"/>
      <c r="F26" s="7" t="s">
        <v>43</v>
      </c>
      <c r="G26" s="12">
        <f t="shared" si="0"/>
        <v>0</v>
      </c>
      <c r="H26" s="12">
        <f t="shared" si="0"/>
        <v>0</v>
      </c>
      <c r="I26" s="12">
        <f t="shared" si="0"/>
        <v>0</v>
      </c>
      <c r="J26" s="12">
        <f t="shared" si="0"/>
        <v>0</v>
      </c>
      <c r="K26" s="12">
        <f t="shared" si="0"/>
        <v>0</v>
      </c>
      <c r="L26" s="12">
        <f t="shared" si="0"/>
        <v>0</v>
      </c>
      <c r="M26" s="12">
        <f t="shared" si="0"/>
        <v>0</v>
      </c>
      <c r="N26" s="56"/>
      <c r="O26" s="56"/>
      <c r="P26" s="56"/>
      <c r="Q26" s="56"/>
      <c r="R26" s="56"/>
      <c r="S26" s="56"/>
      <c r="T26" s="56"/>
      <c r="U26" s="56"/>
      <c r="V26" s="56"/>
    </row>
    <row r="27" spans="1:22" x14ac:dyDescent="0.2">
      <c r="A27" s="55"/>
      <c r="B27" s="77"/>
      <c r="C27" s="78"/>
      <c r="D27" s="78"/>
      <c r="E27" s="79"/>
      <c r="F27" s="8" t="s">
        <v>44</v>
      </c>
      <c r="G27" s="12">
        <f t="shared" si="0"/>
        <v>0</v>
      </c>
      <c r="H27" s="12">
        <f t="shared" si="0"/>
        <v>0</v>
      </c>
      <c r="I27" s="12">
        <f t="shared" si="0"/>
        <v>0</v>
      </c>
      <c r="J27" s="12">
        <f t="shared" si="0"/>
        <v>0</v>
      </c>
      <c r="K27" s="12">
        <f t="shared" si="0"/>
        <v>0</v>
      </c>
      <c r="L27" s="12">
        <f t="shared" si="0"/>
        <v>0</v>
      </c>
      <c r="M27" s="12">
        <f t="shared" si="0"/>
        <v>0</v>
      </c>
      <c r="N27" s="56"/>
      <c r="O27" s="56"/>
      <c r="P27" s="56"/>
      <c r="Q27" s="56"/>
      <c r="R27" s="56"/>
      <c r="S27" s="56"/>
      <c r="T27" s="56"/>
      <c r="U27" s="56"/>
      <c r="V27" s="56"/>
    </row>
    <row r="28" spans="1:22" ht="11.25" customHeight="1" x14ac:dyDescent="0.2">
      <c r="A28" s="50" t="s">
        <v>16</v>
      </c>
      <c r="B28" s="72" t="s">
        <v>109</v>
      </c>
      <c r="C28" s="56">
        <v>2021</v>
      </c>
      <c r="D28" s="56">
        <v>2026</v>
      </c>
      <c r="E28" s="56" t="s">
        <v>19</v>
      </c>
      <c r="F28" s="5" t="s">
        <v>40</v>
      </c>
      <c r="G28" s="12">
        <f t="shared" ref="G28:M28" si="1">G29+G30+G31+G32</f>
        <v>16831086.260000002</v>
      </c>
      <c r="H28" s="12">
        <f t="shared" si="1"/>
        <v>8318686.2600000007</v>
      </c>
      <c r="I28" s="12">
        <f t="shared" si="1"/>
        <v>8512400</v>
      </c>
      <c r="J28" s="12">
        <f t="shared" si="1"/>
        <v>0</v>
      </c>
      <c r="K28" s="12">
        <f t="shared" si="1"/>
        <v>0</v>
      </c>
      <c r="L28" s="12">
        <f t="shared" si="1"/>
        <v>0</v>
      </c>
      <c r="M28" s="12">
        <f t="shared" si="1"/>
        <v>0</v>
      </c>
      <c r="N28" s="45" t="s">
        <v>24</v>
      </c>
      <c r="O28" s="45" t="s">
        <v>25</v>
      </c>
      <c r="P28" s="45">
        <f>Q28+R28+S28+T28+U28+V28</f>
        <v>19593</v>
      </c>
      <c r="Q28" s="45">
        <v>3199</v>
      </c>
      <c r="R28" s="45">
        <v>3274</v>
      </c>
      <c r="S28" s="45">
        <v>3660</v>
      </c>
      <c r="T28" s="45">
        <v>3660</v>
      </c>
      <c r="U28" s="45">
        <v>2900</v>
      </c>
      <c r="V28" s="45">
        <v>2900</v>
      </c>
    </row>
    <row r="29" spans="1:22" ht="33.75" x14ac:dyDescent="0.2">
      <c r="A29" s="50"/>
      <c r="B29" s="73"/>
      <c r="C29" s="56"/>
      <c r="D29" s="56"/>
      <c r="E29" s="56"/>
      <c r="F29" s="6" t="s">
        <v>41</v>
      </c>
      <c r="G29" s="12">
        <f>H29+I29+J29+K29+L29+M29</f>
        <v>336621.73</v>
      </c>
      <c r="H29" s="12">
        <v>166373.73000000001</v>
      </c>
      <c r="I29" s="21">
        <v>170248</v>
      </c>
      <c r="J29" s="12">
        <v>0</v>
      </c>
      <c r="K29" s="12">
        <v>0</v>
      </c>
      <c r="L29" s="12">
        <v>0</v>
      </c>
      <c r="M29" s="12">
        <v>0</v>
      </c>
      <c r="N29" s="46"/>
      <c r="O29" s="46"/>
      <c r="P29" s="46"/>
      <c r="Q29" s="46"/>
      <c r="R29" s="46"/>
      <c r="S29" s="46"/>
      <c r="T29" s="46"/>
      <c r="U29" s="46"/>
      <c r="V29" s="46"/>
    </row>
    <row r="30" spans="1:22" ht="22.5" x14ac:dyDescent="0.2">
      <c r="A30" s="50"/>
      <c r="B30" s="73"/>
      <c r="C30" s="56"/>
      <c r="D30" s="56"/>
      <c r="E30" s="56"/>
      <c r="F30" s="7" t="s">
        <v>42</v>
      </c>
      <c r="G30" s="12">
        <f>H30+I30+J30+K30+L30+M30</f>
        <v>16494464.530000001</v>
      </c>
      <c r="H30" s="12">
        <v>8152312.5300000003</v>
      </c>
      <c r="I30" s="12">
        <v>8342152</v>
      </c>
      <c r="J30" s="12">
        <v>0</v>
      </c>
      <c r="K30" s="12">
        <v>0</v>
      </c>
      <c r="L30" s="12">
        <v>0</v>
      </c>
      <c r="M30" s="12">
        <v>0</v>
      </c>
      <c r="N30" s="46"/>
      <c r="O30" s="46"/>
      <c r="P30" s="46"/>
      <c r="Q30" s="46"/>
      <c r="R30" s="46"/>
      <c r="S30" s="46"/>
      <c r="T30" s="46"/>
      <c r="U30" s="46"/>
      <c r="V30" s="46"/>
    </row>
    <row r="31" spans="1:22" ht="22.5" x14ac:dyDescent="0.2">
      <c r="A31" s="50"/>
      <c r="B31" s="73"/>
      <c r="C31" s="56"/>
      <c r="D31" s="56"/>
      <c r="E31" s="56"/>
      <c r="F31" s="7" t="s">
        <v>43</v>
      </c>
      <c r="G31" s="12">
        <f>H31+I31+J31+K31+L31+M31</f>
        <v>0</v>
      </c>
      <c r="H31" s="12">
        <f>H36</f>
        <v>0</v>
      </c>
      <c r="I31" s="12">
        <f>I36</f>
        <v>0</v>
      </c>
      <c r="J31" s="12">
        <f t="shared" ref="J31:M31" si="2">J36</f>
        <v>0</v>
      </c>
      <c r="K31" s="12">
        <f t="shared" si="2"/>
        <v>0</v>
      </c>
      <c r="L31" s="12">
        <f t="shared" si="2"/>
        <v>0</v>
      </c>
      <c r="M31" s="12">
        <f t="shared" si="2"/>
        <v>0</v>
      </c>
      <c r="N31" s="46"/>
      <c r="O31" s="46"/>
      <c r="P31" s="46"/>
      <c r="Q31" s="46"/>
      <c r="R31" s="46"/>
      <c r="S31" s="46"/>
      <c r="T31" s="46"/>
      <c r="U31" s="46"/>
      <c r="V31" s="46"/>
    </row>
    <row r="32" spans="1:22" x14ac:dyDescent="0.2">
      <c r="A32" s="50"/>
      <c r="B32" s="73"/>
      <c r="C32" s="56"/>
      <c r="D32" s="56"/>
      <c r="E32" s="56"/>
      <c r="F32" s="8" t="s">
        <v>44</v>
      </c>
      <c r="G32" s="12">
        <f>H32+I32+J32+K32+L32+M32</f>
        <v>0</v>
      </c>
      <c r="H32" s="12">
        <f>H37</f>
        <v>0</v>
      </c>
      <c r="I32" s="12">
        <f>I37</f>
        <v>0</v>
      </c>
      <c r="J32" s="12">
        <f t="shared" ref="J32:M32" si="3">J37</f>
        <v>0</v>
      </c>
      <c r="K32" s="12">
        <f t="shared" si="3"/>
        <v>0</v>
      </c>
      <c r="L32" s="12">
        <f t="shared" si="3"/>
        <v>0</v>
      </c>
      <c r="M32" s="12">
        <f t="shared" si="3"/>
        <v>0</v>
      </c>
      <c r="N32" s="46"/>
      <c r="O32" s="46"/>
      <c r="P32" s="46"/>
      <c r="Q32" s="46"/>
      <c r="R32" s="46"/>
      <c r="S32" s="46"/>
      <c r="T32" s="46"/>
      <c r="U32" s="46"/>
      <c r="V32" s="46"/>
    </row>
    <row r="33" spans="1:22" x14ac:dyDescent="0.2">
      <c r="A33" s="50" t="s">
        <v>17</v>
      </c>
      <c r="B33" s="72" t="s">
        <v>110</v>
      </c>
      <c r="C33" s="56">
        <v>2021</v>
      </c>
      <c r="D33" s="56">
        <v>2026</v>
      </c>
      <c r="E33" s="56" t="s">
        <v>19</v>
      </c>
      <c r="F33" s="5" t="s">
        <v>40</v>
      </c>
      <c r="G33" s="12">
        <f>G34+G35+G36+G37</f>
        <v>642312</v>
      </c>
      <c r="H33" s="12">
        <f t="shared" ref="H33:M33" si="4">H34+H35+H36+H37</f>
        <v>0</v>
      </c>
      <c r="I33" s="12">
        <f t="shared" si="4"/>
        <v>72</v>
      </c>
      <c r="J33" s="12">
        <f t="shared" si="4"/>
        <v>170320</v>
      </c>
      <c r="K33" s="12">
        <f t="shared" si="4"/>
        <v>170320</v>
      </c>
      <c r="L33" s="12">
        <f t="shared" si="4"/>
        <v>150800</v>
      </c>
      <c r="M33" s="12">
        <f t="shared" si="4"/>
        <v>150800</v>
      </c>
      <c r="N33" s="45" t="s">
        <v>24</v>
      </c>
      <c r="O33" s="45" t="s">
        <v>25</v>
      </c>
      <c r="P33" s="45">
        <f>Q33+R33+S33+T33+U33+V33</f>
        <v>19593</v>
      </c>
      <c r="Q33" s="45">
        <v>3199</v>
      </c>
      <c r="R33" s="45">
        <v>3274</v>
      </c>
      <c r="S33" s="45">
        <v>3660</v>
      </c>
      <c r="T33" s="45">
        <v>3660</v>
      </c>
      <c r="U33" s="45">
        <v>2900</v>
      </c>
      <c r="V33" s="45">
        <v>2900</v>
      </c>
    </row>
    <row r="34" spans="1:22" ht="33.75" x14ac:dyDescent="0.2">
      <c r="A34" s="50"/>
      <c r="B34" s="73"/>
      <c r="C34" s="56"/>
      <c r="D34" s="56"/>
      <c r="E34" s="56"/>
      <c r="F34" s="6" t="s">
        <v>41</v>
      </c>
      <c r="G34" s="12">
        <f>H34+I34+J34+K34+L34+M34</f>
        <v>642312</v>
      </c>
      <c r="H34" s="12">
        <v>0</v>
      </c>
      <c r="I34" s="12">
        <v>72</v>
      </c>
      <c r="J34" s="12">
        <v>170320</v>
      </c>
      <c r="K34" s="12">
        <v>170320</v>
      </c>
      <c r="L34" s="12">
        <v>150800</v>
      </c>
      <c r="M34" s="12">
        <v>150800</v>
      </c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22.5" x14ac:dyDescent="0.2">
      <c r="A35" s="50"/>
      <c r="B35" s="73"/>
      <c r="C35" s="56"/>
      <c r="D35" s="56"/>
      <c r="E35" s="56"/>
      <c r="F35" s="7" t="s">
        <v>42</v>
      </c>
      <c r="G35" s="12">
        <f>H35+I35+J35+K35+L35+M35</f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22.5" x14ac:dyDescent="0.2">
      <c r="A36" s="50"/>
      <c r="B36" s="73"/>
      <c r="C36" s="56"/>
      <c r="D36" s="56"/>
      <c r="E36" s="56"/>
      <c r="F36" s="7" t="s">
        <v>43</v>
      </c>
      <c r="G36" s="12">
        <f>H36+I36+J36+K36+L36+M36</f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46"/>
      <c r="O36" s="46"/>
      <c r="P36" s="46"/>
      <c r="Q36" s="46"/>
      <c r="R36" s="46"/>
      <c r="S36" s="46"/>
      <c r="T36" s="46"/>
      <c r="U36" s="46"/>
      <c r="V36" s="46"/>
    </row>
    <row r="37" spans="1:22" x14ac:dyDescent="0.2">
      <c r="A37" s="50"/>
      <c r="B37" s="73"/>
      <c r="C37" s="56"/>
      <c r="D37" s="56"/>
      <c r="E37" s="56"/>
      <c r="F37" s="8" t="s">
        <v>44</v>
      </c>
      <c r="G37" s="12">
        <f>H37+I37+J37+K37+L37+M37</f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12.75" x14ac:dyDescent="0.2">
      <c r="A38" s="29">
        <v>2</v>
      </c>
      <c r="B38" s="68" t="s">
        <v>39</v>
      </c>
      <c r="C38" s="69"/>
      <c r="D38" s="69"/>
      <c r="E38" s="69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7"/>
    </row>
    <row r="39" spans="1:22" x14ac:dyDescent="0.2">
      <c r="A39" s="55" t="s">
        <v>21</v>
      </c>
      <c r="B39" s="74" t="s">
        <v>111</v>
      </c>
      <c r="C39" s="75"/>
      <c r="D39" s="75"/>
      <c r="E39" s="76"/>
      <c r="F39" s="5" t="s">
        <v>40</v>
      </c>
      <c r="G39" s="11">
        <f t="shared" ref="G39:M43" si="5">G44+G49</f>
        <v>0</v>
      </c>
      <c r="H39" s="11">
        <f t="shared" si="5"/>
        <v>0</v>
      </c>
      <c r="I39" s="11">
        <f t="shared" si="5"/>
        <v>0</v>
      </c>
      <c r="J39" s="11">
        <f t="shared" si="5"/>
        <v>0</v>
      </c>
      <c r="K39" s="11">
        <f t="shared" si="5"/>
        <v>0</v>
      </c>
      <c r="L39" s="11">
        <f t="shared" si="5"/>
        <v>0</v>
      </c>
      <c r="M39" s="11">
        <f t="shared" si="5"/>
        <v>0</v>
      </c>
      <c r="N39" s="56" t="s">
        <v>14</v>
      </c>
      <c r="O39" s="56" t="s">
        <v>14</v>
      </c>
      <c r="P39" s="56" t="s">
        <v>14</v>
      </c>
      <c r="Q39" s="56" t="s">
        <v>14</v>
      </c>
      <c r="R39" s="56" t="s">
        <v>14</v>
      </c>
      <c r="S39" s="56" t="s">
        <v>14</v>
      </c>
      <c r="T39" s="56" t="s">
        <v>14</v>
      </c>
      <c r="U39" s="56" t="s">
        <v>14</v>
      </c>
      <c r="V39" s="56" t="s">
        <v>14</v>
      </c>
    </row>
    <row r="40" spans="1:22" ht="33.75" x14ac:dyDescent="0.2">
      <c r="A40" s="55"/>
      <c r="B40" s="77"/>
      <c r="C40" s="78"/>
      <c r="D40" s="78"/>
      <c r="E40" s="79"/>
      <c r="F40" s="6" t="s">
        <v>41</v>
      </c>
      <c r="G40" s="11">
        <f t="shared" si="5"/>
        <v>0</v>
      </c>
      <c r="H40" s="11">
        <f t="shared" si="5"/>
        <v>0</v>
      </c>
      <c r="I40" s="11">
        <f t="shared" si="5"/>
        <v>0</v>
      </c>
      <c r="J40" s="11">
        <f t="shared" si="5"/>
        <v>0</v>
      </c>
      <c r="K40" s="11">
        <f t="shared" si="5"/>
        <v>0</v>
      </c>
      <c r="L40" s="11">
        <f t="shared" si="5"/>
        <v>0</v>
      </c>
      <c r="M40" s="11">
        <f t="shared" si="5"/>
        <v>0</v>
      </c>
      <c r="N40" s="56"/>
      <c r="O40" s="56"/>
      <c r="P40" s="56"/>
      <c r="Q40" s="56"/>
      <c r="R40" s="56"/>
      <c r="S40" s="56"/>
      <c r="T40" s="56"/>
      <c r="U40" s="56"/>
      <c r="V40" s="56"/>
    </row>
    <row r="41" spans="1:22" ht="22.5" x14ac:dyDescent="0.2">
      <c r="A41" s="55"/>
      <c r="B41" s="77"/>
      <c r="C41" s="78"/>
      <c r="D41" s="78"/>
      <c r="E41" s="79"/>
      <c r="F41" s="7" t="s">
        <v>42</v>
      </c>
      <c r="G41" s="11">
        <f t="shared" si="5"/>
        <v>0</v>
      </c>
      <c r="H41" s="11">
        <f t="shared" si="5"/>
        <v>0</v>
      </c>
      <c r="I41" s="11">
        <f t="shared" si="5"/>
        <v>0</v>
      </c>
      <c r="J41" s="11">
        <f t="shared" si="5"/>
        <v>0</v>
      </c>
      <c r="K41" s="11">
        <f t="shared" si="5"/>
        <v>0</v>
      </c>
      <c r="L41" s="11">
        <f t="shared" si="5"/>
        <v>0</v>
      </c>
      <c r="M41" s="11">
        <f t="shared" si="5"/>
        <v>0</v>
      </c>
      <c r="N41" s="56"/>
      <c r="O41" s="56"/>
      <c r="P41" s="56"/>
      <c r="Q41" s="56"/>
      <c r="R41" s="56"/>
      <c r="S41" s="56"/>
      <c r="T41" s="56"/>
      <c r="U41" s="56"/>
      <c r="V41" s="56"/>
    </row>
    <row r="42" spans="1:22" ht="22.5" x14ac:dyDescent="0.2">
      <c r="A42" s="55"/>
      <c r="B42" s="77"/>
      <c r="C42" s="78"/>
      <c r="D42" s="78"/>
      <c r="E42" s="79"/>
      <c r="F42" s="7" t="s">
        <v>43</v>
      </c>
      <c r="G42" s="11">
        <f t="shared" si="5"/>
        <v>0</v>
      </c>
      <c r="H42" s="11">
        <f t="shared" si="5"/>
        <v>0</v>
      </c>
      <c r="I42" s="11">
        <f t="shared" si="5"/>
        <v>0</v>
      </c>
      <c r="J42" s="11">
        <f t="shared" si="5"/>
        <v>0</v>
      </c>
      <c r="K42" s="11">
        <f t="shared" si="5"/>
        <v>0</v>
      </c>
      <c r="L42" s="11">
        <f t="shared" si="5"/>
        <v>0</v>
      </c>
      <c r="M42" s="11">
        <f t="shared" si="5"/>
        <v>0</v>
      </c>
      <c r="N42" s="56"/>
      <c r="O42" s="56"/>
      <c r="P42" s="56"/>
      <c r="Q42" s="56"/>
      <c r="R42" s="56"/>
      <c r="S42" s="56"/>
      <c r="T42" s="56"/>
      <c r="U42" s="56"/>
      <c r="V42" s="56"/>
    </row>
    <row r="43" spans="1:22" x14ac:dyDescent="0.2">
      <c r="A43" s="55"/>
      <c r="B43" s="77"/>
      <c r="C43" s="78"/>
      <c r="D43" s="78"/>
      <c r="E43" s="79"/>
      <c r="F43" s="8" t="s">
        <v>44</v>
      </c>
      <c r="G43" s="11">
        <f t="shared" si="5"/>
        <v>0</v>
      </c>
      <c r="H43" s="11">
        <f t="shared" si="5"/>
        <v>0</v>
      </c>
      <c r="I43" s="11">
        <f t="shared" si="5"/>
        <v>0</v>
      </c>
      <c r="J43" s="11">
        <f t="shared" si="5"/>
        <v>0</v>
      </c>
      <c r="K43" s="11">
        <f t="shared" si="5"/>
        <v>0</v>
      </c>
      <c r="L43" s="11">
        <f t="shared" si="5"/>
        <v>0</v>
      </c>
      <c r="M43" s="11">
        <f t="shared" si="5"/>
        <v>0</v>
      </c>
      <c r="N43" s="56"/>
      <c r="O43" s="56"/>
      <c r="P43" s="56"/>
      <c r="Q43" s="56"/>
      <c r="R43" s="56"/>
      <c r="S43" s="56"/>
      <c r="T43" s="56"/>
      <c r="U43" s="56"/>
      <c r="V43" s="56"/>
    </row>
    <row r="44" spans="1:22" ht="11.25" customHeight="1" x14ac:dyDescent="0.2">
      <c r="A44" s="50" t="s">
        <v>22</v>
      </c>
      <c r="B44" s="72" t="s">
        <v>112</v>
      </c>
      <c r="C44" s="56">
        <v>2021</v>
      </c>
      <c r="D44" s="56">
        <v>2021</v>
      </c>
      <c r="E44" s="56" t="s">
        <v>19</v>
      </c>
      <c r="F44" s="5" t="s">
        <v>40</v>
      </c>
      <c r="G44" s="12">
        <f>G45+G46+G47+G48</f>
        <v>0</v>
      </c>
      <c r="H44" s="12">
        <f>H45+H46+H47+H48</f>
        <v>0</v>
      </c>
      <c r="I44" s="12">
        <f>I45+I46+I47+I48</f>
        <v>0</v>
      </c>
      <c r="J44" s="12">
        <f t="shared" ref="J44:M44" si="6">J45+J46+J47+J48</f>
        <v>0</v>
      </c>
      <c r="K44" s="12">
        <f t="shared" si="6"/>
        <v>0</v>
      </c>
      <c r="L44" s="12">
        <f t="shared" si="6"/>
        <v>0</v>
      </c>
      <c r="M44" s="12">
        <f t="shared" si="6"/>
        <v>0</v>
      </c>
      <c r="N44" s="45" t="s">
        <v>26</v>
      </c>
      <c r="O44" s="45" t="s">
        <v>27</v>
      </c>
      <c r="P44" s="45"/>
      <c r="Q44" s="45"/>
      <c r="R44" s="45"/>
      <c r="S44" s="45"/>
      <c r="T44" s="45"/>
      <c r="U44" s="45"/>
      <c r="V44" s="45"/>
    </row>
    <row r="45" spans="1:22" ht="33.75" x14ac:dyDescent="0.2">
      <c r="A45" s="50"/>
      <c r="B45" s="73"/>
      <c r="C45" s="56"/>
      <c r="D45" s="56"/>
      <c r="E45" s="56"/>
      <c r="F45" s="6" t="s">
        <v>41</v>
      </c>
      <c r="G45" s="12">
        <f>H45+I45+J45+K45+L45+M45</f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22.5" x14ac:dyDescent="0.2">
      <c r="A46" s="50"/>
      <c r="B46" s="73"/>
      <c r="C46" s="56"/>
      <c r="D46" s="56"/>
      <c r="E46" s="56"/>
      <c r="F46" s="7" t="s">
        <v>42</v>
      </c>
      <c r="G46" s="12">
        <f>H46+I46+J46+K46+L46+M46</f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22.5" x14ac:dyDescent="0.2">
      <c r="A47" s="50"/>
      <c r="B47" s="73"/>
      <c r="C47" s="56"/>
      <c r="D47" s="56"/>
      <c r="E47" s="56"/>
      <c r="F47" s="7" t="s">
        <v>43</v>
      </c>
      <c r="G47" s="12">
        <f>H47+I47+J47+K47+L47+M47</f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46"/>
      <c r="O47" s="46"/>
      <c r="P47" s="46"/>
      <c r="Q47" s="46"/>
      <c r="R47" s="46"/>
      <c r="S47" s="46"/>
      <c r="T47" s="46"/>
      <c r="U47" s="46"/>
      <c r="V47" s="46"/>
    </row>
    <row r="48" spans="1:22" x14ac:dyDescent="0.2">
      <c r="A48" s="50"/>
      <c r="B48" s="73"/>
      <c r="C48" s="56"/>
      <c r="D48" s="56"/>
      <c r="E48" s="56"/>
      <c r="F48" s="8" t="s">
        <v>44</v>
      </c>
      <c r="G48" s="12">
        <f>H48+I48+J48+K48+L48+M48</f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46"/>
      <c r="O48" s="46"/>
      <c r="P48" s="46"/>
      <c r="Q48" s="46"/>
      <c r="R48" s="46"/>
      <c r="S48" s="46"/>
      <c r="T48" s="46"/>
      <c r="U48" s="46"/>
      <c r="V48" s="46"/>
    </row>
    <row r="49" spans="1:22" x14ac:dyDescent="0.2">
      <c r="A49" s="50" t="s">
        <v>23</v>
      </c>
      <c r="B49" s="72" t="s">
        <v>113</v>
      </c>
      <c r="C49" s="56">
        <v>2021</v>
      </c>
      <c r="D49" s="56">
        <v>2021</v>
      </c>
      <c r="E49" s="56" t="s">
        <v>19</v>
      </c>
      <c r="F49" s="5" t="s">
        <v>40</v>
      </c>
      <c r="G49" s="12">
        <f>G50+G51+G52+G53</f>
        <v>0</v>
      </c>
      <c r="H49" s="12">
        <f>H50+H51+H52+H53</f>
        <v>0</v>
      </c>
      <c r="I49" s="12">
        <f t="shared" ref="I49:M49" si="7">I50+I51+I52+I53</f>
        <v>0</v>
      </c>
      <c r="J49" s="12">
        <f t="shared" si="7"/>
        <v>0</v>
      </c>
      <c r="K49" s="12">
        <f t="shared" si="7"/>
        <v>0</v>
      </c>
      <c r="L49" s="12">
        <f t="shared" si="7"/>
        <v>0</v>
      </c>
      <c r="M49" s="12">
        <f t="shared" si="7"/>
        <v>0</v>
      </c>
      <c r="N49" s="45" t="s">
        <v>26</v>
      </c>
      <c r="O49" s="45" t="s">
        <v>27</v>
      </c>
      <c r="P49" s="45"/>
      <c r="Q49" s="45"/>
      <c r="R49" s="45"/>
      <c r="S49" s="45"/>
      <c r="T49" s="45"/>
      <c r="U49" s="45"/>
      <c r="V49" s="45"/>
    </row>
    <row r="50" spans="1:22" ht="33.75" x14ac:dyDescent="0.2">
      <c r="A50" s="50"/>
      <c r="B50" s="73"/>
      <c r="C50" s="56"/>
      <c r="D50" s="56"/>
      <c r="E50" s="56"/>
      <c r="F50" s="6" t="s">
        <v>41</v>
      </c>
      <c r="G50" s="12">
        <f>H50+I50+J50+K50+L50+M50</f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46"/>
      <c r="O50" s="46"/>
      <c r="P50" s="46"/>
      <c r="Q50" s="46"/>
      <c r="R50" s="46"/>
      <c r="S50" s="46"/>
      <c r="T50" s="46"/>
      <c r="U50" s="46"/>
      <c r="V50" s="46"/>
    </row>
    <row r="51" spans="1:22" ht="22.5" x14ac:dyDescent="0.2">
      <c r="A51" s="50"/>
      <c r="B51" s="73"/>
      <c r="C51" s="56"/>
      <c r="D51" s="56"/>
      <c r="E51" s="56"/>
      <c r="F51" s="7" t="s">
        <v>42</v>
      </c>
      <c r="G51" s="12">
        <f>H51+I51+J51+K51+L51+M51</f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46"/>
      <c r="O51" s="46"/>
      <c r="P51" s="46"/>
      <c r="Q51" s="46"/>
      <c r="R51" s="46"/>
      <c r="S51" s="46"/>
      <c r="T51" s="46"/>
      <c r="U51" s="46"/>
      <c r="V51" s="46"/>
    </row>
    <row r="52" spans="1:22" ht="22.5" x14ac:dyDescent="0.2">
      <c r="A52" s="50"/>
      <c r="B52" s="73"/>
      <c r="C52" s="56"/>
      <c r="D52" s="56"/>
      <c r="E52" s="56"/>
      <c r="F52" s="7" t="s">
        <v>43</v>
      </c>
      <c r="G52" s="12">
        <f>H52+I52+J52+K52+L52+M52</f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46"/>
      <c r="O52" s="46"/>
      <c r="P52" s="46"/>
      <c r="Q52" s="46"/>
      <c r="R52" s="46"/>
      <c r="S52" s="46"/>
      <c r="T52" s="46"/>
      <c r="U52" s="46"/>
      <c r="V52" s="46"/>
    </row>
    <row r="53" spans="1:22" x14ac:dyDescent="0.2">
      <c r="A53" s="50"/>
      <c r="B53" s="73"/>
      <c r="C53" s="56"/>
      <c r="D53" s="56"/>
      <c r="E53" s="56"/>
      <c r="F53" s="8" t="s">
        <v>44</v>
      </c>
      <c r="G53" s="12">
        <f>H53+I53+J53+K53+L53+M53</f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46"/>
      <c r="O53" s="46"/>
      <c r="P53" s="46"/>
      <c r="Q53" s="46"/>
      <c r="R53" s="46"/>
      <c r="S53" s="46"/>
      <c r="T53" s="46"/>
      <c r="U53" s="46"/>
      <c r="V53" s="46"/>
    </row>
    <row r="54" spans="1:22" x14ac:dyDescent="0.2">
      <c r="A54" s="80" t="s">
        <v>30</v>
      </c>
      <c r="B54" s="81"/>
      <c r="C54" s="81"/>
      <c r="D54" s="81"/>
      <c r="E54" s="82"/>
      <c r="F54" s="5" t="s">
        <v>40</v>
      </c>
      <c r="G54" s="12">
        <f>G23+G39</f>
        <v>17473398.260000002</v>
      </c>
      <c r="H54" s="12">
        <f>H23+H39</f>
        <v>8318686.2600000007</v>
      </c>
      <c r="I54" s="12">
        <f t="shared" ref="I54:M54" si="8">I23+I39</f>
        <v>8512472</v>
      </c>
      <c r="J54" s="12">
        <f t="shared" si="8"/>
        <v>170320</v>
      </c>
      <c r="K54" s="12">
        <f t="shared" si="8"/>
        <v>170320</v>
      </c>
      <c r="L54" s="12">
        <f t="shared" si="8"/>
        <v>150800</v>
      </c>
      <c r="M54" s="12">
        <f t="shared" si="8"/>
        <v>150800</v>
      </c>
      <c r="N54" s="56" t="s">
        <v>14</v>
      </c>
      <c r="O54" s="56" t="s">
        <v>14</v>
      </c>
      <c r="P54" s="56" t="s">
        <v>14</v>
      </c>
      <c r="Q54" s="56" t="s">
        <v>14</v>
      </c>
      <c r="R54" s="56" t="s">
        <v>14</v>
      </c>
      <c r="S54" s="56" t="s">
        <v>14</v>
      </c>
      <c r="T54" s="56" t="s">
        <v>14</v>
      </c>
      <c r="U54" s="56" t="s">
        <v>14</v>
      </c>
      <c r="V54" s="56" t="s">
        <v>14</v>
      </c>
    </row>
    <row r="55" spans="1:22" ht="33.75" x14ac:dyDescent="0.2">
      <c r="A55" s="83"/>
      <c r="B55" s="84"/>
      <c r="C55" s="84"/>
      <c r="D55" s="84"/>
      <c r="E55" s="85"/>
      <c r="F55" s="6" t="s">
        <v>41</v>
      </c>
      <c r="G55" s="12">
        <f t="shared" ref="G55:M58" si="9">G24+G40</f>
        <v>978933.73</v>
      </c>
      <c r="H55" s="12">
        <f t="shared" si="9"/>
        <v>166373.73000000001</v>
      </c>
      <c r="I55" s="12">
        <f t="shared" si="9"/>
        <v>170320</v>
      </c>
      <c r="J55" s="12">
        <f t="shared" si="9"/>
        <v>170320</v>
      </c>
      <c r="K55" s="12">
        <f t="shared" si="9"/>
        <v>170320</v>
      </c>
      <c r="L55" s="12">
        <f t="shared" si="9"/>
        <v>150800</v>
      </c>
      <c r="M55" s="12">
        <f t="shared" si="9"/>
        <v>150800</v>
      </c>
      <c r="N55" s="56"/>
      <c r="O55" s="56"/>
      <c r="P55" s="56"/>
      <c r="Q55" s="56"/>
      <c r="R55" s="56"/>
      <c r="S55" s="56"/>
      <c r="T55" s="56"/>
      <c r="U55" s="56"/>
      <c r="V55" s="56"/>
    </row>
    <row r="56" spans="1:22" ht="22.5" x14ac:dyDescent="0.2">
      <c r="A56" s="83"/>
      <c r="B56" s="84"/>
      <c r="C56" s="84"/>
      <c r="D56" s="84"/>
      <c r="E56" s="85"/>
      <c r="F56" s="7" t="s">
        <v>42</v>
      </c>
      <c r="G56" s="12">
        <f t="shared" si="9"/>
        <v>16494464.530000001</v>
      </c>
      <c r="H56" s="12">
        <f t="shared" si="9"/>
        <v>8152312.5300000003</v>
      </c>
      <c r="I56" s="12">
        <f t="shared" si="9"/>
        <v>8342152</v>
      </c>
      <c r="J56" s="12">
        <f t="shared" si="9"/>
        <v>0</v>
      </c>
      <c r="K56" s="12">
        <f t="shared" si="9"/>
        <v>0</v>
      </c>
      <c r="L56" s="12">
        <f t="shared" si="9"/>
        <v>0</v>
      </c>
      <c r="M56" s="12">
        <f t="shared" si="9"/>
        <v>0</v>
      </c>
      <c r="N56" s="56"/>
      <c r="O56" s="56"/>
      <c r="P56" s="56"/>
      <c r="Q56" s="56"/>
      <c r="R56" s="56"/>
      <c r="S56" s="56"/>
      <c r="T56" s="56"/>
      <c r="U56" s="56"/>
      <c r="V56" s="56"/>
    </row>
    <row r="57" spans="1:22" ht="22.5" x14ac:dyDescent="0.2">
      <c r="A57" s="83"/>
      <c r="B57" s="84"/>
      <c r="C57" s="84"/>
      <c r="D57" s="84"/>
      <c r="E57" s="85"/>
      <c r="F57" s="7" t="s">
        <v>43</v>
      </c>
      <c r="G57" s="12">
        <f t="shared" si="9"/>
        <v>0</v>
      </c>
      <c r="H57" s="12">
        <f t="shared" si="9"/>
        <v>0</v>
      </c>
      <c r="I57" s="12">
        <f t="shared" si="9"/>
        <v>0</v>
      </c>
      <c r="J57" s="12">
        <f t="shared" si="9"/>
        <v>0</v>
      </c>
      <c r="K57" s="12">
        <f t="shared" si="9"/>
        <v>0</v>
      </c>
      <c r="L57" s="12">
        <f t="shared" si="9"/>
        <v>0</v>
      </c>
      <c r="M57" s="12">
        <f t="shared" si="9"/>
        <v>0</v>
      </c>
      <c r="N57" s="56"/>
      <c r="O57" s="56"/>
      <c r="P57" s="56"/>
      <c r="Q57" s="56"/>
      <c r="R57" s="56"/>
      <c r="S57" s="56"/>
      <c r="T57" s="56"/>
      <c r="U57" s="56"/>
      <c r="V57" s="56"/>
    </row>
    <row r="58" spans="1:22" x14ac:dyDescent="0.2">
      <c r="A58" s="83"/>
      <c r="B58" s="84"/>
      <c r="C58" s="84"/>
      <c r="D58" s="84"/>
      <c r="E58" s="85"/>
      <c r="F58" s="8" t="s">
        <v>44</v>
      </c>
      <c r="G58" s="12">
        <f t="shared" si="9"/>
        <v>0</v>
      </c>
      <c r="H58" s="12">
        <f t="shared" si="9"/>
        <v>0</v>
      </c>
      <c r="I58" s="12">
        <f t="shared" si="9"/>
        <v>0</v>
      </c>
      <c r="J58" s="12">
        <f t="shared" si="9"/>
        <v>0</v>
      </c>
      <c r="K58" s="12">
        <f t="shared" si="9"/>
        <v>0</v>
      </c>
      <c r="L58" s="12">
        <f t="shared" si="9"/>
        <v>0</v>
      </c>
      <c r="M58" s="12">
        <f t="shared" si="9"/>
        <v>0</v>
      </c>
      <c r="N58" s="56"/>
      <c r="O58" s="56"/>
      <c r="P58" s="56"/>
      <c r="Q58" s="56"/>
      <c r="R58" s="56"/>
      <c r="S58" s="56"/>
      <c r="T58" s="56"/>
      <c r="U58" s="56"/>
      <c r="V58" s="56"/>
    </row>
    <row r="59" spans="1:22" x14ac:dyDescent="0.2">
      <c r="G59" s="10"/>
      <c r="H59" s="22"/>
      <c r="I59" s="22"/>
      <c r="J59" s="22"/>
      <c r="K59" s="22"/>
      <c r="L59" s="22"/>
      <c r="M59" s="22"/>
    </row>
    <row r="60" spans="1:22" x14ac:dyDescent="0.2">
      <c r="A60" s="57" t="s">
        <v>45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">
      <c r="A61" s="30" t="s">
        <v>46</v>
      </c>
      <c r="B61" s="30"/>
      <c r="C61" s="30"/>
      <c r="D61" s="30"/>
      <c r="E61" s="30"/>
      <c r="F61" s="30"/>
      <c r="G61" s="30"/>
      <c r="H61" s="30"/>
      <c r="I61" s="3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</row>
    <row r="62" spans="1:22" x14ac:dyDescent="0.2">
      <c r="A62" s="119" t="s">
        <v>106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ht="11.25" customHeight="1" x14ac:dyDescent="0.2">
      <c r="A63" s="29">
        <v>1</v>
      </c>
      <c r="B63" s="68" t="s">
        <v>20</v>
      </c>
      <c r="C63" s="69"/>
      <c r="D63" s="69"/>
      <c r="E63" s="69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7"/>
    </row>
    <row r="64" spans="1:22" x14ac:dyDescent="0.2">
      <c r="A64" s="55" t="s">
        <v>15</v>
      </c>
      <c r="B64" s="74" t="s">
        <v>114</v>
      </c>
      <c r="C64" s="75"/>
      <c r="D64" s="75"/>
      <c r="E64" s="76"/>
      <c r="F64" s="5" t="s">
        <v>40</v>
      </c>
      <c r="G64" s="9">
        <f t="shared" ref="G64:I65" si="10">G69</f>
        <v>27600</v>
      </c>
      <c r="H64" s="9">
        <f t="shared" si="10"/>
        <v>0</v>
      </c>
      <c r="I64" s="9">
        <f t="shared" si="10"/>
        <v>20000</v>
      </c>
      <c r="J64" s="9">
        <f t="shared" ref="J64:M64" si="11">J69</f>
        <v>800</v>
      </c>
      <c r="K64" s="9">
        <f t="shared" si="11"/>
        <v>800</v>
      </c>
      <c r="L64" s="9">
        <f t="shared" si="11"/>
        <v>3000</v>
      </c>
      <c r="M64" s="9">
        <f t="shared" si="11"/>
        <v>3000</v>
      </c>
      <c r="N64" s="56" t="s">
        <v>14</v>
      </c>
      <c r="O64" s="56" t="s">
        <v>14</v>
      </c>
      <c r="P64" s="56" t="s">
        <v>14</v>
      </c>
      <c r="Q64" s="56" t="s">
        <v>14</v>
      </c>
      <c r="R64" s="56" t="s">
        <v>14</v>
      </c>
      <c r="S64" s="56" t="s">
        <v>14</v>
      </c>
      <c r="T64" s="56" t="s">
        <v>14</v>
      </c>
      <c r="U64" s="56" t="s">
        <v>14</v>
      </c>
      <c r="V64" s="56" t="s">
        <v>14</v>
      </c>
    </row>
    <row r="65" spans="1:22" ht="33.75" x14ac:dyDescent="0.2">
      <c r="A65" s="55"/>
      <c r="B65" s="77"/>
      <c r="C65" s="78"/>
      <c r="D65" s="78"/>
      <c r="E65" s="79"/>
      <c r="F65" s="6" t="s">
        <v>41</v>
      </c>
      <c r="G65" s="9">
        <f t="shared" si="10"/>
        <v>8000</v>
      </c>
      <c r="H65" s="9">
        <f t="shared" si="10"/>
        <v>0</v>
      </c>
      <c r="I65" s="9">
        <f t="shared" si="10"/>
        <v>400</v>
      </c>
      <c r="J65" s="9">
        <f t="shared" ref="J65:M65" si="12">J70</f>
        <v>800</v>
      </c>
      <c r="K65" s="9">
        <f t="shared" si="12"/>
        <v>800</v>
      </c>
      <c r="L65" s="9">
        <f t="shared" si="12"/>
        <v>3000</v>
      </c>
      <c r="M65" s="9">
        <f t="shared" si="12"/>
        <v>3000</v>
      </c>
      <c r="N65" s="56"/>
      <c r="O65" s="56"/>
      <c r="P65" s="56"/>
      <c r="Q65" s="56"/>
      <c r="R65" s="56"/>
      <c r="S65" s="56"/>
      <c r="T65" s="56"/>
      <c r="U65" s="56"/>
      <c r="V65" s="56"/>
    </row>
    <row r="66" spans="1:22" ht="22.5" x14ac:dyDescent="0.2">
      <c r="A66" s="55"/>
      <c r="B66" s="77"/>
      <c r="C66" s="78"/>
      <c r="D66" s="78"/>
      <c r="E66" s="79"/>
      <c r="F66" s="7" t="s">
        <v>42</v>
      </c>
      <c r="G66" s="9">
        <f>G71</f>
        <v>19600</v>
      </c>
      <c r="H66" s="9">
        <f t="shared" ref="H66:M68" si="13">H71</f>
        <v>0</v>
      </c>
      <c r="I66" s="9">
        <f t="shared" si="13"/>
        <v>19600</v>
      </c>
      <c r="J66" s="9">
        <f t="shared" si="13"/>
        <v>0</v>
      </c>
      <c r="K66" s="9">
        <f t="shared" si="13"/>
        <v>0</v>
      </c>
      <c r="L66" s="9">
        <f t="shared" si="13"/>
        <v>0</v>
      </c>
      <c r="M66" s="9">
        <f t="shared" si="13"/>
        <v>0</v>
      </c>
      <c r="N66" s="56"/>
      <c r="O66" s="56"/>
      <c r="P66" s="56"/>
      <c r="Q66" s="56"/>
      <c r="R66" s="56"/>
      <c r="S66" s="56"/>
      <c r="T66" s="56"/>
      <c r="U66" s="56"/>
      <c r="V66" s="56"/>
    </row>
    <row r="67" spans="1:22" ht="22.5" x14ac:dyDescent="0.2">
      <c r="A67" s="55"/>
      <c r="B67" s="77"/>
      <c r="C67" s="78"/>
      <c r="D67" s="78"/>
      <c r="E67" s="79"/>
      <c r="F67" s="7" t="s">
        <v>43</v>
      </c>
      <c r="G67" s="9">
        <f t="shared" ref="G67:G68" si="14">G72</f>
        <v>0</v>
      </c>
      <c r="H67" s="9">
        <f t="shared" si="13"/>
        <v>0</v>
      </c>
      <c r="I67" s="9">
        <f t="shared" si="13"/>
        <v>0</v>
      </c>
      <c r="J67" s="9">
        <f t="shared" si="13"/>
        <v>0</v>
      </c>
      <c r="K67" s="9">
        <f t="shared" si="13"/>
        <v>0</v>
      </c>
      <c r="L67" s="9">
        <f t="shared" si="13"/>
        <v>0</v>
      </c>
      <c r="M67" s="9">
        <f t="shared" si="13"/>
        <v>0</v>
      </c>
      <c r="N67" s="56"/>
      <c r="O67" s="56"/>
      <c r="P67" s="56"/>
      <c r="Q67" s="56"/>
      <c r="R67" s="56"/>
      <c r="S67" s="56"/>
      <c r="T67" s="56"/>
      <c r="U67" s="56"/>
      <c r="V67" s="56"/>
    </row>
    <row r="68" spans="1:22" x14ac:dyDescent="0.2">
      <c r="A68" s="55"/>
      <c r="B68" s="77"/>
      <c r="C68" s="78"/>
      <c r="D68" s="78"/>
      <c r="E68" s="79"/>
      <c r="F68" s="8" t="s">
        <v>44</v>
      </c>
      <c r="G68" s="9">
        <f t="shared" si="14"/>
        <v>0</v>
      </c>
      <c r="H68" s="9">
        <f t="shared" si="13"/>
        <v>0</v>
      </c>
      <c r="I68" s="9">
        <f t="shared" si="13"/>
        <v>0</v>
      </c>
      <c r="J68" s="9">
        <f t="shared" si="13"/>
        <v>0</v>
      </c>
      <c r="K68" s="9">
        <f t="shared" si="13"/>
        <v>0</v>
      </c>
      <c r="L68" s="9">
        <f t="shared" si="13"/>
        <v>0</v>
      </c>
      <c r="M68" s="9">
        <f t="shared" si="13"/>
        <v>0</v>
      </c>
      <c r="N68" s="56"/>
      <c r="O68" s="56"/>
      <c r="P68" s="56"/>
      <c r="Q68" s="56"/>
      <c r="R68" s="56"/>
      <c r="S68" s="56"/>
      <c r="T68" s="56"/>
      <c r="U68" s="56"/>
      <c r="V68" s="56"/>
    </row>
    <row r="69" spans="1:22" ht="33.75" customHeight="1" x14ac:dyDescent="0.2">
      <c r="A69" s="100" t="s">
        <v>16</v>
      </c>
      <c r="B69" s="72" t="s">
        <v>115</v>
      </c>
      <c r="C69" s="56">
        <v>2021</v>
      </c>
      <c r="D69" s="56">
        <v>2026</v>
      </c>
      <c r="E69" s="56" t="s">
        <v>19</v>
      </c>
      <c r="F69" s="5" t="s">
        <v>40</v>
      </c>
      <c r="G69" s="13">
        <f>H69+I69+J69++K69+L69+M69</f>
        <v>27600</v>
      </c>
      <c r="H69" s="13">
        <f>H70+H71+H72+H73</f>
        <v>0</v>
      </c>
      <c r="I69" s="13">
        <f t="shared" ref="I69:M69" si="15">I70+I71+I72+I73</f>
        <v>20000</v>
      </c>
      <c r="J69" s="13">
        <f t="shared" si="15"/>
        <v>800</v>
      </c>
      <c r="K69" s="13">
        <f t="shared" si="15"/>
        <v>800</v>
      </c>
      <c r="L69" s="13">
        <f t="shared" si="15"/>
        <v>3000</v>
      </c>
      <c r="M69" s="13">
        <f t="shared" si="15"/>
        <v>3000</v>
      </c>
      <c r="N69" s="56" t="s">
        <v>49</v>
      </c>
      <c r="O69" s="56" t="s">
        <v>28</v>
      </c>
      <c r="P69" s="45">
        <f>Q69+R69+S69+T69+U69+V69</f>
        <v>125</v>
      </c>
      <c r="Q69" s="45">
        <v>100</v>
      </c>
      <c r="R69" s="45">
        <v>5</v>
      </c>
      <c r="S69" s="45">
        <v>5</v>
      </c>
      <c r="T69" s="45">
        <v>5</v>
      </c>
      <c r="U69" s="45">
        <v>5</v>
      </c>
      <c r="V69" s="45">
        <v>5</v>
      </c>
    </row>
    <row r="70" spans="1:22" ht="42" customHeight="1" x14ac:dyDescent="0.2">
      <c r="A70" s="101"/>
      <c r="B70" s="73"/>
      <c r="C70" s="56"/>
      <c r="D70" s="56"/>
      <c r="E70" s="56"/>
      <c r="F70" s="6" t="s">
        <v>41</v>
      </c>
      <c r="G70" s="13">
        <f>H70+I70+J70+K70+L70+M70</f>
        <v>8000</v>
      </c>
      <c r="H70" s="13">
        <v>0</v>
      </c>
      <c r="I70" s="13">
        <v>400</v>
      </c>
      <c r="J70" s="13">
        <v>800</v>
      </c>
      <c r="K70" s="13">
        <v>800</v>
      </c>
      <c r="L70" s="13">
        <v>3000</v>
      </c>
      <c r="M70" s="13">
        <v>3000</v>
      </c>
      <c r="N70" s="56"/>
      <c r="O70" s="56"/>
      <c r="P70" s="46"/>
      <c r="Q70" s="46"/>
      <c r="R70" s="46"/>
      <c r="S70" s="46"/>
      <c r="T70" s="46"/>
      <c r="U70" s="46"/>
      <c r="V70" s="46"/>
    </row>
    <row r="71" spans="1:22" ht="39" customHeight="1" x14ac:dyDescent="0.2">
      <c r="A71" s="101"/>
      <c r="B71" s="73"/>
      <c r="C71" s="56"/>
      <c r="D71" s="56"/>
      <c r="E71" s="56"/>
      <c r="F71" s="7" t="s">
        <v>42</v>
      </c>
      <c r="G71" s="13">
        <f>H71+I71+J71+K71+L71+M71</f>
        <v>19600</v>
      </c>
      <c r="H71" s="13">
        <v>0</v>
      </c>
      <c r="I71" s="13">
        <v>19600</v>
      </c>
      <c r="J71" s="13">
        <v>0</v>
      </c>
      <c r="K71" s="13">
        <v>0</v>
      </c>
      <c r="L71" s="13">
        <v>0</v>
      </c>
      <c r="M71" s="13">
        <v>0</v>
      </c>
      <c r="N71" s="56"/>
      <c r="O71" s="56"/>
      <c r="P71" s="46"/>
      <c r="Q71" s="46"/>
      <c r="R71" s="46"/>
      <c r="S71" s="46"/>
      <c r="T71" s="46"/>
      <c r="U71" s="46"/>
      <c r="V71" s="46"/>
    </row>
    <row r="72" spans="1:22" ht="30" customHeight="1" x14ac:dyDescent="0.2">
      <c r="A72" s="101"/>
      <c r="B72" s="73"/>
      <c r="C72" s="56"/>
      <c r="D72" s="56"/>
      <c r="E72" s="56"/>
      <c r="F72" s="7" t="s">
        <v>43</v>
      </c>
      <c r="G72" s="13">
        <f>H72+I72+J72+K72+L72+M72</f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56"/>
      <c r="O72" s="56"/>
      <c r="P72" s="46"/>
      <c r="Q72" s="46"/>
      <c r="R72" s="46"/>
      <c r="S72" s="46"/>
      <c r="T72" s="46"/>
      <c r="U72" s="46"/>
      <c r="V72" s="46"/>
    </row>
    <row r="73" spans="1:22" ht="27.75" customHeight="1" x14ac:dyDescent="0.2">
      <c r="A73" s="101"/>
      <c r="B73" s="73"/>
      <c r="C73" s="56"/>
      <c r="D73" s="56"/>
      <c r="E73" s="56"/>
      <c r="F73" s="8" t="s">
        <v>44</v>
      </c>
      <c r="G73" s="13">
        <f>H73+I73+J73+K73+L73+M73</f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56"/>
      <c r="O73" s="56"/>
      <c r="P73" s="46"/>
      <c r="Q73" s="46"/>
      <c r="R73" s="46"/>
      <c r="S73" s="46"/>
      <c r="T73" s="46"/>
      <c r="U73" s="46"/>
      <c r="V73" s="46"/>
    </row>
    <row r="74" spans="1:22" ht="12.75" x14ac:dyDescent="0.2">
      <c r="A74" s="29">
        <v>2</v>
      </c>
      <c r="B74" s="68" t="s">
        <v>107</v>
      </c>
      <c r="C74" s="69"/>
      <c r="D74" s="69"/>
      <c r="E74" s="69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7"/>
    </row>
    <row r="75" spans="1:22" ht="11.25" customHeight="1" x14ac:dyDescent="0.2">
      <c r="A75" s="88" t="s">
        <v>21</v>
      </c>
      <c r="B75" s="74" t="s">
        <v>116</v>
      </c>
      <c r="C75" s="75"/>
      <c r="D75" s="75"/>
      <c r="E75" s="76"/>
      <c r="F75" s="5" t="s">
        <v>40</v>
      </c>
      <c r="G75" s="9">
        <f>G76+G77+G78+G79</f>
        <v>27028097.810000002</v>
      </c>
      <c r="H75" s="9">
        <f>H76</f>
        <v>4710391.3099999996</v>
      </c>
      <c r="I75" s="9">
        <f t="shared" ref="I75:M75" si="16">I76</f>
        <v>4903385.3600000003</v>
      </c>
      <c r="J75" s="9">
        <f t="shared" si="16"/>
        <v>4546567.45</v>
      </c>
      <c r="K75" s="9">
        <f t="shared" si="16"/>
        <v>4546567.45</v>
      </c>
      <c r="L75" s="9">
        <f t="shared" si="16"/>
        <v>4175593.12</v>
      </c>
      <c r="M75" s="9">
        <f t="shared" si="16"/>
        <v>4175593.12</v>
      </c>
      <c r="N75" s="45" t="s">
        <v>33</v>
      </c>
      <c r="O75" s="45" t="s">
        <v>29</v>
      </c>
      <c r="P75" s="45">
        <v>100</v>
      </c>
      <c r="Q75" s="45">
        <v>100</v>
      </c>
      <c r="R75" s="45">
        <v>100</v>
      </c>
      <c r="S75" s="45">
        <v>100</v>
      </c>
      <c r="T75" s="45">
        <v>100</v>
      </c>
      <c r="U75" s="45">
        <v>100</v>
      </c>
      <c r="V75" s="45">
        <v>100</v>
      </c>
    </row>
    <row r="76" spans="1:22" ht="33.75" x14ac:dyDescent="0.2">
      <c r="A76" s="89"/>
      <c r="B76" s="77"/>
      <c r="C76" s="78"/>
      <c r="D76" s="78"/>
      <c r="E76" s="79"/>
      <c r="F76" s="6" t="s">
        <v>41</v>
      </c>
      <c r="G76" s="13">
        <f t="shared" ref="G76:M76" si="17">G81+G86</f>
        <v>27028097.810000002</v>
      </c>
      <c r="H76" s="13">
        <f t="shared" si="17"/>
        <v>4710391.3099999996</v>
      </c>
      <c r="I76" s="13">
        <f>I81+I86+I91</f>
        <v>4903385.3600000003</v>
      </c>
      <c r="J76" s="13">
        <f t="shared" si="17"/>
        <v>4546567.45</v>
      </c>
      <c r="K76" s="13">
        <f t="shared" si="17"/>
        <v>4546567.45</v>
      </c>
      <c r="L76" s="13">
        <f t="shared" si="17"/>
        <v>4175593.12</v>
      </c>
      <c r="M76" s="13">
        <f t="shared" si="17"/>
        <v>4175593.12</v>
      </c>
      <c r="N76" s="46"/>
      <c r="O76" s="46"/>
      <c r="P76" s="46"/>
      <c r="Q76" s="46"/>
      <c r="R76" s="46"/>
      <c r="S76" s="46"/>
      <c r="T76" s="46"/>
      <c r="U76" s="46"/>
      <c r="V76" s="46"/>
    </row>
    <row r="77" spans="1:22" ht="33.75" customHeight="1" x14ac:dyDescent="0.2">
      <c r="A77" s="89"/>
      <c r="B77" s="77"/>
      <c r="C77" s="78"/>
      <c r="D77" s="78"/>
      <c r="E77" s="79"/>
      <c r="F77" s="7" t="s">
        <v>42</v>
      </c>
      <c r="G77" s="13">
        <f>G82+G87</f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46"/>
      <c r="O77" s="46"/>
      <c r="P77" s="46"/>
      <c r="Q77" s="46"/>
      <c r="R77" s="46"/>
      <c r="S77" s="46"/>
      <c r="T77" s="46"/>
      <c r="U77" s="46"/>
      <c r="V77" s="46"/>
    </row>
    <row r="78" spans="1:22" ht="29.25" customHeight="1" x14ac:dyDescent="0.2">
      <c r="A78" s="89"/>
      <c r="B78" s="77"/>
      <c r="C78" s="78"/>
      <c r="D78" s="78"/>
      <c r="E78" s="79"/>
      <c r="F78" s="7" t="s">
        <v>43</v>
      </c>
      <c r="G78" s="13">
        <f>G83+G88</f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46"/>
      <c r="O78" s="46"/>
      <c r="P78" s="46"/>
      <c r="Q78" s="46"/>
      <c r="R78" s="46"/>
      <c r="S78" s="46"/>
      <c r="T78" s="46"/>
      <c r="U78" s="46"/>
      <c r="V78" s="46"/>
    </row>
    <row r="79" spans="1:22" ht="27.75" customHeight="1" x14ac:dyDescent="0.2">
      <c r="A79" s="89"/>
      <c r="B79" s="77"/>
      <c r="C79" s="78"/>
      <c r="D79" s="78"/>
      <c r="E79" s="79"/>
      <c r="F79" s="8" t="s">
        <v>44</v>
      </c>
      <c r="G79" s="13">
        <f>G84+G89</f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46"/>
      <c r="O79" s="46"/>
      <c r="P79" s="46"/>
      <c r="Q79" s="46"/>
      <c r="R79" s="46"/>
      <c r="S79" s="46"/>
      <c r="T79" s="46"/>
      <c r="U79" s="46"/>
      <c r="V79" s="46"/>
    </row>
    <row r="80" spans="1:22" x14ac:dyDescent="0.2">
      <c r="A80" s="50" t="s">
        <v>22</v>
      </c>
      <c r="B80" s="49" t="s">
        <v>128</v>
      </c>
      <c r="C80" s="56">
        <v>2021</v>
      </c>
      <c r="D80" s="56">
        <v>2026</v>
      </c>
      <c r="E80" s="56" t="s">
        <v>19</v>
      </c>
      <c r="F80" s="5" t="s">
        <v>40</v>
      </c>
      <c r="G80" s="13">
        <f>G81</f>
        <v>25501537.810000002</v>
      </c>
      <c r="H80" s="13">
        <f t="shared" ref="H80:M80" si="18">H81</f>
        <v>4438391.3099999996</v>
      </c>
      <c r="I80" s="13">
        <f t="shared" si="18"/>
        <v>4631825.3600000003</v>
      </c>
      <c r="J80" s="13">
        <f t="shared" si="18"/>
        <v>4322567.45</v>
      </c>
      <c r="K80" s="13">
        <f t="shared" si="18"/>
        <v>4323567.45</v>
      </c>
      <c r="L80" s="13">
        <f t="shared" si="18"/>
        <v>3892593.12</v>
      </c>
      <c r="M80" s="13">
        <f t="shared" si="18"/>
        <v>3892593.12</v>
      </c>
      <c r="N80" s="31"/>
      <c r="O80" s="31"/>
      <c r="P80" s="31"/>
      <c r="Q80" s="31"/>
      <c r="R80" s="31"/>
      <c r="S80" s="31"/>
      <c r="T80" s="31"/>
      <c r="U80" s="31"/>
      <c r="V80" s="31"/>
    </row>
    <row r="81" spans="1:22" ht="33.75" customHeight="1" x14ac:dyDescent="0.2">
      <c r="A81" s="50"/>
      <c r="B81" s="49"/>
      <c r="C81" s="56"/>
      <c r="D81" s="56"/>
      <c r="E81" s="56"/>
      <c r="F81" s="6" t="s">
        <v>41</v>
      </c>
      <c r="G81" s="13">
        <f>H81+I81+J81+K81+L81+M81</f>
        <v>25501537.810000002</v>
      </c>
      <c r="H81" s="12">
        <v>4438391.3099999996</v>
      </c>
      <c r="I81" s="12">
        <v>4631825.3600000003</v>
      </c>
      <c r="J81" s="12">
        <v>4322567.45</v>
      </c>
      <c r="K81" s="12">
        <v>4323567.45</v>
      </c>
      <c r="L81" s="12">
        <v>3892593.12</v>
      </c>
      <c r="M81" s="12">
        <v>3892593.12</v>
      </c>
      <c r="N81" s="45" t="s">
        <v>33</v>
      </c>
      <c r="O81" s="45" t="s">
        <v>29</v>
      </c>
      <c r="P81" s="45">
        <v>100</v>
      </c>
      <c r="Q81" s="45">
        <v>100</v>
      </c>
      <c r="R81" s="45">
        <v>100</v>
      </c>
      <c r="S81" s="45">
        <v>100</v>
      </c>
      <c r="T81" s="45">
        <v>100</v>
      </c>
      <c r="U81" s="45">
        <v>100</v>
      </c>
      <c r="V81" s="45">
        <v>100</v>
      </c>
    </row>
    <row r="82" spans="1:22" ht="32.25" customHeight="1" x14ac:dyDescent="0.2">
      <c r="A82" s="50"/>
      <c r="B82" s="49"/>
      <c r="C82" s="56"/>
      <c r="D82" s="56"/>
      <c r="E82" s="56"/>
      <c r="F82" s="7" t="s">
        <v>42</v>
      </c>
      <c r="G82" s="13"/>
      <c r="H82" s="13"/>
      <c r="I82" s="13"/>
      <c r="J82" s="13"/>
      <c r="K82" s="13"/>
      <c r="L82" s="13"/>
      <c r="M82" s="13"/>
      <c r="N82" s="46"/>
      <c r="O82" s="46"/>
      <c r="P82" s="46"/>
      <c r="Q82" s="46"/>
      <c r="R82" s="46"/>
      <c r="S82" s="46"/>
      <c r="T82" s="46"/>
      <c r="U82" s="46"/>
      <c r="V82" s="46"/>
    </row>
    <row r="83" spans="1:22" ht="22.5" x14ac:dyDescent="0.2">
      <c r="A83" s="50"/>
      <c r="B83" s="49"/>
      <c r="C83" s="56"/>
      <c r="D83" s="56"/>
      <c r="E83" s="56"/>
      <c r="F83" s="7" t="s">
        <v>43</v>
      </c>
      <c r="G83" s="13"/>
      <c r="H83" s="13"/>
      <c r="I83" s="13"/>
      <c r="J83" s="13"/>
      <c r="K83" s="13"/>
      <c r="L83" s="13"/>
      <c r="M83" s="13"/>
      <c r="N83" s="46"/>
      <c r="O83" s="46"/>
      <c r="P83" s="46"/>
      <c r="Q83" s="46"/>
      <c r="R83" s="46"/>
      <c r="S83" s="46"/>
      <c r="T83" s="46"/>
      <c r="U83" s="46"/>
      <c r="V83" s="46"/>
    </row>
    <row r="84" spans="1:22" ht="21.75" customHeight="1" x14ac:dyDescent="0.2">
      <c r="A84" s="50"/>
      <c r="B84" s="49"/>
      <c r="C84" s="56"/>
      <c r="D84" s="56"/>
      <c r="E84" s="56"/>
      <c r="F84" s="8" t="s">
        <v>44</v>
      </c>
      <c r="G84" s="13"/>
      <c r="H84" s="13"/>
      <c r="I84" s="13"/>
      <c r="J84" s="13"/>
      <c r="K84" s="13"/>
      <c r="L84" s="13"/>
      <c r="M84" s="13"/>
      <c r="N84" s="46"/>
      <c r="O84" s="46"/>
      <c r="P84" s="46"/>
      <c r="Q84" s="46"/>
      <c r="R84" s="46"/>
      <c r="S84" s="46"/>
      <c r="T84" s="46"/>
      <c r="U84" s="46"/>
      <c r="V84" s="46"/>
    </row>
    <row r="85" spans="1:22" ht="27.75" customHeight="1" x14ac:dyDescent="0.2">
      <c r="A85" s="50" t="s">
        <v>23</v>
      </c>
      <c r="B85" s="49" t="s">
        <v>117</v>
      </c>
      <c r="C85" s="56">
        <v>2021</v>
      </c>
      <c r="D85" s="56">
        <v>2026</v>
      </c>
      <c r="E85" s="56" t="s">
        <v>19</v>
      </c>
      <c r="F85" s="5" t="s">
        <v>40</v>
      </c>
      <c r="G85" s="13">
        <f>G86</f>
        <v>1526560</v>
      </c>
      <c r="H85" s="13">
        <f t="shared" ref="H85:M85" si="19">H86</f>
        <v>272000</v>
      </c>
      <c r="I85" s="13">
        <f t="shared" si="19"/>
        <v>241560</v>
      </c>
      <c r="J85" s="13">
        <f t="shared" si="19"/>
        <v>224000</v>
      </c>
      <c r="K85" s="13">
        <f t="shared" si="19"/>
        <v>223000</v>
      </c>
      <c r="L85" s="13">
        <f t="shared" si="19"/>
        <v>283000</v>
      </c>
      <c r="M85" s="13">
        <f t="shared" si="19"/>
        <v>283000</v>
      </c>
      <c r="N85" s="90"/>
      <c r="O85" s="90"/>
      <c r="P85" s="90"/>
      <c r="Q85" s="90"/>
      <c r="R85" s="90"/>
      <c r="S85" s="90"/>
      <c r="T85" s="90"/>
      <c r="U85" s="90"/>
      <c r="V85" s="90"/>
    </row>
    <row r="86" spans="1:22" ht="33.75" x14ac:dyDescent="0.2">
      <c r="A86" s="50"/>
      <c r="B86" s="49"/>
      <c r="C86" s="56"/>
      <c r="D86" s="56"/>
      <c r="E86" s="56"/>
      <c r="F86" s="6" t="s">
        <v>41</v>
      </c>
      <c r="G86" s="13">
        <f>H86+I86+J86+K86+L86+M86</f>
        <v>1526560</v>
      </c>
      <c r="H86" s="12">
        <v>272000</v>
      </c>
      <c r="I86" s="12">
        <v>241560</v>
      </c>
      <c r="J86" s="12">
        <v>224000</v>
      </c>
      <c r="K86" s="12">
        <v>223000</v>
      </c>
      <c r="L86" s="12">
        <v>283000</v>
      </c>
      <c r="M86" s="12">
        <v>283000</v>
      </c>
      <c r="N86" s="45" t="s">
        <v>100</v>
      </c>
      <c r="O86" s="45" t="s">
        <v>101</v>
      </c>
      <c r="P86" s="45" t="s">
        <v>14</v>
      </c>
      <c r="Q86" s="45">
        <v>2</v>
      </c>
      <c r="R86" s="45">
        <v>2</v>
      </c>
      <c r="S86" s="45">
        <v>2</v>
      </c>
      <c r="T86" s="45">
        <v>2</v>
      </c>
      <c r="U86" s="45">
        <v>2</v>
      </c>
      <c r="V86" s="45">
        <v>2</v>
      </c>
    </row>
    <row r="87" spans="1:22" ht="22.5" x14ac:dyDescent="0.2">
      <c r="A87" s="50"/>
      <c r="B87" s="49"/>
      <c r="C87" s="56"/>
      <c r="D87" s="56"/>
      <c r="E87" s="56"/>
      <c r="F87" s="7" t="s">
        <v>42</v>
      </c>
      <c r="G87" s="13"/>
      <c r="H87" s="13"/>
      <c r="I87" s="13"/>
      <c r="J87" s="13"/>
      <c r="K87" s="13"/>
      <c r="L87" s="13"/>
      <c r="M87" s="13"/>
      <c r="N87" s="46"/>
      <c r="O87" s="46"/>
      <c r="P87" s="46"/>
      <c r="Q87" s="46"/>
      <c r="R87" s="46"/>
      <c r="S87" s="46"/>
      <c r="T87" s="46"/>
      <c r="U87" s="46"/>
      <c r="V87" s="46"/>
    </row>
    <row r="88" spans="1:22" ht="22.5" x14ac:dyDescent="0.2">
      <c r="A88" s="50"/>
      <c r="B88" s="49"/>
      <c r="C88" s="56"/>
      <c r="D88" s="56"/>
      <c r="E88" s="56"/>
      <c r="F88" s="7" t="s">
        <v>43</v>
      </c>
      <c r="G88" s="13"/>
      <c r="H88" s="13"/>
      <c r="I88" s="13"/>
      <c r="J88" s="13"/>
      <c r="K88" s="13"/>
      <c r="L88" s="13"/>
      <c r="M88" s="13"/>
      <c r="N88" s="46"/>
      <c r="O88" s="46"/>
      <c r="P88" s="46"/>
      <c r="Q88" s="46"/>
      <c r="R88" s="46"/>
      <c r="S88" s="46"/>
      <c r="T88" s="46"/>
      <c r="U88" s="46"/>
      <c r="V88" s="46"/>
    </row>
    <row r="89" spans="1:22" x14ac:dyDescent="0.2">
      <c r="A89" s="50"/>
      <c r="B89" s="49"/>
      <c r="C89" s="56"/>
      <c r="D89" s="56"/>
      <c r="E89" s="56"/>
      <c r="F89" s="8" t="s">
        <v>44</v>
      </c>
      <c r="G89" s="13"/>
      <c r="H89" s="13"/>
      <c r="I89" s="13"/>
      <c r="J89" s="13"/>
      <c r="K89" s="13"/>
      <c r="L89" s="13"/>
      <c r="M89" s="13"/>
      <c r="N89" s="46"/>
      <c r="O89" s="46"/>
      <c r="P89" s="46"/>
      <c r="Q89" s="46"/>
      <c r="R89" s="46"/>
      <c r="S89" s="46"/>
      <c r="T89" s="46"/>
      <c r="U89" s="46"/>
      <c r="V89" s="46"/>
    </row>
    <row r="90" spans="1:22" ht="27.75" customHeight="1" x14ac:dyDescent="0.2">
      <c r="A90" s="50" t="s">
        <v>163</v>
      </c>
      <c r="B90" s="49" t="s">
        <v>164</v>
      </c>
      <c r="C90" s="56">
        <v>2021</v>
      </c>
      <c r="D90" s="56">
        <v>2026</v>
      </c>
      <c r="E90" s="56" t="s">
        <v>19</v>
      </c>
      <c r="F90" s="5" t="s">
        <v>40</v>
      </c>
      <c r="G90" s="13">
        <f>G91</f>
        <v>30000</v>
      </c>
      <c r="H90" s="13">
        <f t="shared" ref="H90:M90" si="20">H91</f>
        <v>0</v>
      </c>
      <c r="I90" s="13">
        <f t="shared" si="20"/>
        <v>30000</v>
      </c>
      <c r="J90" s="13">
        <f t="shared" si="20"/>
        <v>0</v>
      </c>
      <c r="K90" s="13">
        <f t="shared" si="20"/>
        <v>0</v>
      </c>
      <c r="L90" s="13">
        <f t="shared" si="20"/>
        <v>0</v>
      </c>
      <c r="M90" s="13">
        <f t="shared" si="20"/>
        <v>0</v>
      </c>
      <c r="N90" s="38"/>
      <c r="O90" s="38"/>
      <c r="P90" s="38"/>
      <c r="Q90" s="38"/>
      <c r="R90" s="38"/>
      <c r="S90" s="38"/>
      <c r="T90" s="38"/>
      <c r="U90" s="38"/>
      <c r="V90" s="38"/>
    </row>
    <row r="91" spans="1:22" ht="33.75" x14ac:dyDescent="0.2">
      <c r="A91" s="50"/>
      <c r="B91" s="49"/>
      <c r="C91" s="56"/>
      <c r="D91" s="56"/>
      <c r="E91" s="56"/>
      <c r="F91" s="6" t="s">
        <v>41</v>
      </c>
      <c r="G91" s="13">
        <f>H91+I91+J91+K91+L91+M91</f>
        <v>30000</v>
      </c>
      <c r="H91" s="12">
        <v>0</v>
      </c>
      <c r="I91" s="12">
        <v>30000</v>
      </c>
      <c r="J91" s="12">
        <v>0</v>
      </c>
      <c r="K91" s="12">
        <v>0</v>
      </c>
      <c r="L91" s="12">
        <v>0</v>
      </c>
      <c r="M91" s="12">
        <v>0</v>
      </c>
      <c r="N91" s="45" t="s">
        <v>165</v>
      </c>
      <c r="O91" s="45" t="s">
        <v>101</v>
      </c>
      <c r="P91" s="45" t="s">
        <v>14</v>
      </c>
      <c r="Q91" s="45"/>
      <c r="R91" s="45">
        <v>1</v>
      </c>
      <c r="S91" s="45"/>
      <c r="T91" s="45"/>
      <c r="U91" s="45"/>
      <c r="V91" s="45"/>
    </row>
    <row r="92" spans="1:22" ht="22.5" x14ac:dyDescent="0.2">
      <c r="A92" s="50"/>
      <c r="B92" s="49"/>
      <c r="C92" s="56"/>
      <c r="D92" s="56"/>
      <c r="E92" s="56"/>
      <c r="F92" s="7" t="s">
        <v>42</v>
      </c>
      <c r="G92" s="13"/>
      <c r="H92" s="13"/>
      <c r="I92" s="13"/>
      <c r="J92" s="13"/>
      <c r="K92" s="13"/>
      <c r="L92" s="13"/>
      <c r="M92" s="13"/>
      <c r="N92" s="46"/>
      <c r="O92" s="46"/>
      <c r="P92" s="46"/>
      <c r="Q92" s="46"/>
      <c r="R92" s="46"/>
      <c r="S92" s="46"/>
      <c r="T92" s="46"/>
      <c r="U92" s="46"/>
      <c r="V92" s="46"/>
    </row>
    <row r="93" spans="1:22" ht="22.5" x14ac:dyDescent="0.2">
      <c r="A93" s="50"/>
      <c r="B93" s="49"/>
      <c r="C93" s="56"/>
      <c r="D93" s="56"/>
      <c r="E93" s="56"/>
      <c r="F93" s="7" t="s">
        <v>43</v>
      </c>
      <c r="G93" s="13"/>
      <c r="H93" s="13"/>
      <c r="I93" s="13"/>
      <c r="J93" s="13"/>
      <c r="K93" s="13"/>
      <c r="L93" s="13"/>
      <c r="M93" s="13"/>
      <c r="N93" s="46"/>
      <c r="O93" s="46"/>
      <c r="P93" s="46"/>
      <c r="Q93" s="46"/>
      <c r="R93" s="46"/>
      <c r="S93" s="46"/>
      <c r="T93" s="46"/>
      <c r="U93" s="46"/>
      <c r="V93" s="46"/>
    </row>
    <row r="94" spans="1:22" x14ac:dyDescent="0.2">
      <c r="A94" s="50"/>
      <c r="B94" s="49"/>
      <c r="C94" s="56"/>
      <c r="D94" s="56"/>
      <c r="E94" s="56"/>
      <c r="F94" s="8" t="s">
        <v>44</v>
      </c>
      <c r="G94" s="13"/>
      <c r="H94" s="13"/>
      <c r="I94" s="13"/>
      <c r="J94" s="13"/>
      <c r="K94" s="13"/>
      <c r="L94" s="13"/>
      <c r="M94" s="13"/>
      <c r="N94" s="46"/>
      <c r="O94" s="46"/>
      <c r="P94" s="46"/>
      <c r="Q94" s="46"/>
      <c r="R94" s="46"/>
      <c r="S94" s="46"/>
      <c r="T94" s="46"/>
      <c r="U94" s="46"/>
      <c r="V94" s="46"/>
    </row>
    <row r="95" spans="1:22" x14ac:dyDescent="0.2">
      <c r="A95" s="50" t="s">
        <v>31</v>
      </c>
      <c r="B95" s="50"/>
      <c r="C95" s="50"/>
      <c r="D95" s="50"/>
      <c r="E95" s="50"/>
      <c r="F95" s="5" t="s">
        <v>40</v>
      </c>
      <c r="G95" s="13">
        <f>G64+G75</f>
        <v>27055697.810000002</v>
      </c>
      <c r="H95" s="13">
        <f t="shared" ref="H95:M95" si="21">H64+H75</f>
        <v>4710391.3099999996</v>
      </c>
      <c r="I95" s="13">
        <f t="shared" si="21"/>
        <v>4923385.3600000003</v>
      </c>
      <c r="J95" s="13">
        <f t="shared" si="21"/>
        <v>4547367.45</v>
      </c>
      <c r="K95" s="13">
        <f t="shared" si="21"/>
        <v>4547367.45</v>
      </c>
      <c r="L95" s="13">
        <f t="shared" si="21"/>
        <v>4178593.12</v>
      </c>
      <c r="M95" s="13">
        <f t="shared" si="21"/>
        <v>4178593.12</v>
      </c>
      <c r="N95" s="56" t="s">
        <v>14</v>
      </c>
      <c r="O95" s="56" t="s">
        <v>14</v>
      </c>
      <c r="P95" s="56" t="s">
        <v>14</v>
      </c>
      <c r="Q95" s="56" t="s">
        <v>14</v>
      </c>
      <c r="R95" s="56" t="s">
        <v>14</v>
      </c>
      <c r="S95" s="56" t="s">
        <v>14</v>
      </c>
      <c r="T95" s="56" t="s">
        <v>14</v>
      </c>
      <c r="U95" s="56" t="s">
        <v>14</v>
      </c>
      <c r="V95" s="56" t="s">
        <v>14</v>
      </c>
    </row>
    <row r="96" spans="1:22" ht="33.75" x14ac:dyDescent="0.2">
      <c r="A96" s="50"/>
      <c r="B96" s="50"/>
      <c r="C96" s="50"/>
      <c r="D96" s="50"/>
      <c r="E96" s="50"/>
      <c r="F96" s="6" t="s">
        <v>41</v>
      </c>
      <c r="G96" s="13">
        <f t="shared" ref="G96:M99" si="22">G65+G76</f>
        <v>27036097.810000002</v>
      </c>
      <c r="H96" s="13">
        <f t="shared" si="22"/>
        <v>4710391.3099999996</v>
      </c>
      <c r="I96" s="13">
        <f t="shared" si="22"/>
        <v>4903785.3600000003</v>
      </c>
      <c r="J96" s="13">
        <f t="shared" si="22"/>
        <v>4547367.45</v>
      </c>
      <c r="K96" s="13">
        <f t="shared" si="22"/>
        <v>4547367.45</v>
      </c>
      <c r="L96" s="13">
        <f t="shared" si="22"/>
        <v>4178593.12</v>
      </c>
      <c r="M96" s="13">
        <f t="shared" si="22"/>
        <v>4178593.12</v>
      </c>
      <c r="N96" s="56"/>
      <c r="O96" s="56"/>
      <c r="P96" s="56"/>
      <c r="Q96" s="56"/>
      <c r="R96" s="56"/>
      <c r="S96" s="56"/>
      <c r="T96" s="56"/>
      <c r="U96" s="56"/>
      <c r="V96" s="56"/>
    </row>
    <row r="97" spans="1:22" ht="22.5" x14ac:dyDescent="0.2">
      <c r="A97" s="50"/>
      <c r="B97" s="50"/>
      <c r="C97" s="50"/>
      <c r="D97" s="50"/>
      <c r="E97" s="50"/>
      <c r="F97" s="7" t="s">
        <v>42</v>
      </c>
      <c r="G97" s="13">
        <f t="shared" si="22"/>
        <v>19600</v>
      </c>
      <c r="H97" s="13">
        <f t="shared" si="22"/>
        <v>0</v>
      </c>
      <c r="I97" s="13">
        <f t="shared" si="22"/>
        <v>19600</v>
      </c>
      <c r="J97" s="13">
        <f t="shared" si="22"/>
        <v>0</v>
      </c>
      <c r="K97" s="13">
        <f t="shared" si="22"/>
        <v>0</v>
      </c>
      <c r="L97" s="13">
        <f t="shared" si="22"/>
        <v>0</v>
      </c>
      <c r="M97" s="13">
        <f t="shared" si="22"/>
        <v>0</v>
      </c>
      <c r="N97" s="56"/>
      <c r="O97" s="56"/>
      <c r="P97" s="56"/>
      <c r="Q97" s="56"/>
      <c r="R97" s="56"/>
      <c r="S97" s="56"/>
      <c r="T97" s="56"/>
      <c r="U97" s="56"/>
      <c r="V97" s="56"/>
    </row>
    <row r="98" spans="1:22" ht="22.5" x14ac:dyDescent="0.2">
      <c r="A98" s="50"/>
      <c r="B98" s="50"/>
      <c r="C98" s="50"/>
      <c r="D98" s="50"/>
      <c r="E98" s="50"/>
      <c r="F98" s="7" t="s">
        <v>43</v>
      </c>
      <c r="G98" s="13">
        <f t="shared" si="22"/>
        <v>0</v>
      </c>
      <c r="H98" s="13">
        <f t="shared" si="22"/>
        <v>0</v>
      </c>
      <c r="I98" s="13">
        <f t="shared" si="22"/>
        <v>0</v>
      </c>
      <c r="J98" s="13">
        <f t="shared" si="22"/>
        <v>0</v>
      </c>
      <c r="K98" s="13">
        <f t="shared" si="22"/>
        <v>0</v>
      </c>
      <c r="L98" s="13">
        <f t="shared" si="22"/>
        <v>0</v>
      </c>
      <c r="M98" s="13">
        <f t="shared" si="22"/>
        <v>0</v>
      </c>
      <c r="N98" s="56"/>
      <c r="O98" s="56"/>
      <c r="P98" s="56"/>
      <c r="Q98" s="56"/>
      <c r="R98" s="56"/>
      <c r="S98" s="56"/>
      <c r="T98" s="56"/>
      <c r="U98" s="56"/>
      <c r="V98" s="56"/>
    </row>
    <row r="99" spans="1:22" x14ac:dyDescent="0.2">
      <c r="A99" s="50"/>
      <c r="B99" s="50"/>
      <c r="C99" s="50"/>
      <c r="D99" s="50"/>
      <c r="E99" s="50"/>
      <c r="F99" s="8" t="s">
        <v>44</v>
      </c>
      <c r="G99" s="13">
        <f t="shared" si="22"/>
        <v>0</v>
      </c>
      <c r="H99" s="13">
        <f t="shared" si="22"/>
        <v>0</v>
      </c>
      <c r="I99" s="13">
        <f t="shared" si="22"/>
        <v>0</v>
      </c>
      <c r="J99" s="13">
        <f t="shared" si="22"/>
        <v>0</v>
      </c>
      <c r="K99" s="13">
        <f t="shared" si="22"/>
        <v>0</v>
      </c>
      <c r="L99" s="13">
        <f t="shared" si="22"/>
        <v>0</v>
      </c>
      <c r="M99" s="13">
        <f t="shared" si="22"/>
        <v>0</v>
      </c>
      <c r="N99" s="56"/>
      <c r="O99" s="56"/>
      <c r="P99" s="56"/>
      <c r="Q99" s="56"/>
      <c r="R99" s="56"/>
      <c r="S99" s="56"/>
      <c r="T99" s="56"/>
      <c r="U99" s="56"/>
      <c r="V99" s="56"/>
    </row>
    <row r="100" spans="1:22" s="15" customFormat="1" ht="11.25" customHeight="1" x14ac:dyDescent="0.2">
      <c r="A100" s="49" t="s">
        <v>127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</row>
    <row r="101" spans="1:22" s="15" customFormat="1" ht="11.25" customHeight="1" x14ac:dyDescent="0.2">
      <c r="A101" s="49" t="s">
        <v>126</v>
      </c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</row>
    <row r="102" spans="1:22" s="15" customFormat="1" ht="12" customHeight="1" x14ac:dyDescent="0.2">
      <c r="A102" s="49" t="s">
        <v>118</v>
      </c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</row>
    <row r="103" spans="1:22" s="15" customFormat="1" ht="11.25" customHeight="1" x14ac:dyDescent="0.2">
      <c r="A103" s="30" t="s">
        <v>50</v>
      </c>
      <c r="B103" s="68" t="s">
        <v>119</v>
      </c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94"/>
    </row>
    <row r="104" spans="1:22" ht="16.5" customHeight="1" x14ac:dyDescent="0.2">
      <c r="A104" s="93" t="s">
        <v>15</v>
      </c>
      <c r="B104" s="92" t="s">
        <v>54</v>
      </c>
      <c r="C104" s="100" t="s">
        <v>57</v>
      </c>
      <c r="D104" s="100" t="s">
        <v>58</v>
      </c>
      <c r="E104" s="50" t="s">
        <v>134</v>
      </c>
      <c r="F104" s="35" t="s">
        <v>40</v>
      </c>
      <c r="G104" s="17">
        <f t="shared" ref="G104:G123" si="23">H104+I104+J104+K104+L104+M104</f>
        <v>526000</v>
      </c>
      <c r="H104" s="17">
        <f t="shared" ref="H104:M104" si="24">H105+H106+H107+H108</f>
        <v>0</v>
      </c>
      <c r="I104" s="17">
        <f t="shared" si="24"/>
        <v>0</v>
      </c>
      <c r="J104" s="17">
        <f t="shared" si="24"/>
        <v>0</v>
      </c>
      <c r="K104" s="17">
        <f t="shared" si="24"/>
        <v>0</v>
      </c>
      <c r="L104" s="17">
        <f t="shared" si="24"/>
        <v>50000</v>
      </c>
      <c r="M104" s="17">
        <f t="shared" si="24"/>
        <v>476000</v>
      </c>
      <c r="N104" s="42" t="s">
        <v>55</v>
      </c>
      <c r="O104" s="91" t="s">
        <v>55</v>
      </c>
      <c r="P104" s="91" t="s">
        <v>55</v>
      </c>
      <c r="Q104" s="91" t="s">
        <v>55</v>
      </c>
      <c r="R104" s="91" t="s">
        <v>55</v>
      </c>
      <c r="S104" s="91" t="s">
        <v>55</v>
      </c>
      <c r="T104" s="91" t="s">
        <v>55</v>
      </c>
      <c r="U104" s="91" t="s">
        <v>55</v>
      </c>
      <c r="V104" s="91" t="s">
        <v>55</v>
      </c>
    </row>
    <row r="105" spans="1:22" ht="29.25" customHeight="1" x14ac:dyDescent="0.2">
      <c r="A105" s="93"/>
      <c r="B105" s="92"/>
      <c r="C105" s="101"/>
      <c r="D105" s="101"/>
      <c r="E105" s="50"/>
      <c r="F105" s="28" t="s">
        <v>56</v>
      </c>
      <c r="G105" s="18">
        <f t="shared" si="23"/>
        <v>526000</v>
      </c>
      <c r="H105" s="18">
        <f t="shared" ref="H105:M108" si="25">H110+H120</f>
        <v>0</v>
      </c>
      <c r="I105" s="18">
        <f t="shared" si="25"/>
        <v>0</v>
      </c>
      <c r="J105" s="18">
        <f t="shared" si="25"/>
        <v>0</v>
      </c>
      <c r="K105" s="18">
        <f t="shared" si="25"/>
        <v>0</v>
      </c>
      <c r="L105" s="18">
        <f t="shared" si="25"/>
        <v>50000</v>
      </c>
      <c r="M105" s="18">
        <f t="shared" si="25"/>
        <v>476000</v>
      </c>
      <c r="N105" s="95"/>
      <c r="O105" s="91"/>
      <c r="P105" s="91"/>
      <c r="Q105" s="91"/>
      <c r="R105" s="91"/>
      <c r="S105" s="91"/>
      <c r="T105" s="91"/>
      <c r="U105" s="91"/>
      <c r="V105" s="91"/>
    </row>
    <row r="106" spans="1:22" ht="29.25" customHeight="1" x14ac:dyDescent="0.2">
      <c r="A106" s="93"/>
      <c r="B106" s="92"/>
      <c r="C106" s="101"/>
      <c r="D106" s="101"/>
      <c r="E106" s="50"/>
      <c r="F106" s="28" t="s">
        <v>42</v>
      </c>
      <c r="G106" s="18">
        <f t="shared" si="23"/>
        <v>0</v>
      </c>
      <c r="H106" s="18">
        <f t="shared" si="25"/>
        <v>0</v>
      </c>
      <c r="I106" s="18">
        <f t="shared" si="25"/>
        <v>0</v>
      </c>
      <c r="J106" s="18">
        <f t="shared" si="25"/>
        <v>0</v>
      </c>
      <c r="K106" s="18">
        <f t="shared" si="25"/>
        <v>0</v>
      </c>
      <c r="L106" s="18">
        <f t="shared" si="25"/>
        <v>0</v>
      </c>
      <c r="M106" s="18">
        <f t="shared" si="25"/>
        <v>0</v>
      </c>
      <c r="N106" s="95"/>
      <c r="O106" s="91"/>
      <c r="P106" s="91"/>
      <c r="Q106" s="91"/>
      <c r="R106" s="91"/>
      <c r="S106" s="91"/>
      <c r="T106" s="91"/>
      <c r="U106" s="91"/>
      <c r="V106" s="91"/>
    </row>
    <row r="107" spans="1:22" ht="29.25" customHeight="1" x14ac:dyDescent="0.2">
      <c r="A107" s="93"/>
      <c r="B107" s="92"/>
      <c r="C107" s="101"/>
      <c r="D107" s="101"/>
      <c r="E107" s="50"/>
      <c r="F107" s="28" t="s">
        <v>43</v>
      </c>
      <c r="G107" s="18">
        <f t="shared" si="23"/>
        <v>0</v>
      </c>
      <c r="H107" s="18">
        <f t="shared" si="25"/>
        <v>0</v>
      </c>
      <c r="I107" s="18">
        <f t="shared" si="25"/>
        <v>0</v>
      </c>
      <c r="J107" s="18">
        <f t="shared" si="25"/>
        <v>0</v>
      </c>
      <c r="K107" s="18">
        <f t="shared" si="25"/>
        <v>0</v>
      </c>
      <c r="L107" s="18">
        <f t="shared" si="25"/>
        <v>0</v>
      </c>
      <c r="M107" s="18">
        <f t="shared" si="25"/>
        <v>0</v>
      </c>
      <c r="N107" s="95"/>
      <c r="O107" s="91"/>
      <c r="P107" s="91"/>
      <c r="Q107" s="91"/>
      <c r="R107" s="91"/>
      <c r="S107" s="91"/>
      <c r="T107" s="91"/>
      <c r="U107" s="91"/>
      <c r="V107" s="91"/>
    </row>
    <row r="108" spans="1:22" ht="22.5" customHeight="1" x14ac:dyDescent="0.2">
      <c r="A108" s="93"/>
      <c r="B108" s="92"/>
      <c r="C108" s="102"/>
      <c r="D108" s="102"/>
      <c r="E108" s="50"/>
      <c r="F108" s="28" t="s">
        <v>44</v>
      </c>
      <c r="G108" s="18">
        <f t="shared" si="23"/>
        <v>0</v>
      </c>
      <c r="H108" s="18">
        <f t="shared" si="25"/>
        <v>0</v>
      </c>
      <c r="I108" s="18">
        <f t="shared" si="25"/>
        <v>0</v>
      </c>
      <c r="J108" s="18">
        <f t="shared" si="25"/>
        <v>0</v>
      </c>
      <c r="K108" s="18">
        <f t="shared" si="25"/>
        <v>0</v>
      </c>
      <c r="L108" s="18">
        <f t="shared" si="25"/>
        <v>0</v>
      </c>
      <c r="M108" s="18">
        <f t="shared" si="25"/>
        <v>0</v>
      </c>
      <c r="N108" s="96"/>
      <c r="O108" s="91"/>
      <c r="P108" s="91"/>
      <c r="Q108" s="91"/>
      <c r="R108" s="91"/>
      <c r="S108" s="91"/>
      <c r="T108" s="91"/>
      <c r="U108" s="91"/>
      <c r="V108" s="91"/>
    </row>
    <row r="109" spans="1:22" x14ac:dyDescent="0.2">
      <c r="A109" s="93" t="s">
        <v>51</v>
      </c>
      <c r="B109" s="92" t="s">
        <v>59</v>
      </c>
      <c r="C109" s="100"/>
      <c r="D109" s="100"/>
      <c r="E109" s="50" t="s">
        <v>134</v>
      </c>
      <c r="F109" s="28" t="s">
        <v>40</v>
      </c>
      <c r="G109" s="18">
        <f t="shared" si="23"/>
        <v>51000</v>
      </c>
      <c r="H109" s="18">
        <f t="shared" ref="H109:M109" si="26">H110+H111+H112+H113</f>
        <v>0</v>
      </c>
      <c r="I109" s="18">
        <f t="shared" si="26"/>
        <v>0</v>
      </c>
      <c r="J109" s="18">
        <f t="shared" si="26"/>
        <v>0</v>
      </c>
      <c r="K109" s="18">
        <f t="shared" si="26"/>
        <v>0</v>
      </c>
      <c r="L109" s="18">
        <f t="shared" si="26"/>
        <v>50000</v>
      </c>
      <c r="M109" s="18">
        <f t="shared" si="26"/>
        <v>1000</v>
      </c>
      <c r="N109" s="42" t="s">
        <v>61</v>
      </c>
      <c r="O109" s="42" t="s">
        <v>62</v>
      </c>
      <c r="P109" s="42">
        <v>100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100</v>
      </c>
    </row>
    <row r="110" spans="1:22" ht="22.5" x14ac:dyDescent="0.2">
      <c r="A110" s="93"/>
      <c r="B110" s="92"/>
      <c r="C110" s="101"/>
      <c r="D110" s="101"/>
      <c r="E110" s="50"/>
      <c r="F110" s="28" t="s">
        <v>56</v>
      </c>
      <c r="G110" s="18">
        <f t="shared" si="23"/>
        <v>51000</v>
      </c>
      <c r="H110" s="18">
        <v>0</v>
      </c>
      <c r="I110" s="18">
        <v>0</v>
      </c>
      <c r="J110" s="18">
        <v>0</v>
      </c>
      <c r="K110" s="18">
        <v>0</v>
      </c>
      <c r="L110" s="18">
        <v>50000</v>
      </c>
      <c r="M110" s="18">
        <v>1000</v>
      </c>
      <c r="N110" s="103"/>
      <c r="O110" s="103"/>
      <c r="P110" s="103"/>
      <c r="Q110" s="103"/>
      <c r="R110" s="95"/>
      <c r="S110" s="95"/>
      <c r="T110" s="95"/>
      <c r="U110" s="95"/>
      <c r="V110" s="95"/>
    </row>
    <row r="111" spans="1:22" ht="25.5" customHeight="1" x14ac:dyDescent="0.2">
      <c r="A111" s="93"/>
      <c r="B111" s="92"/>
      <c r="C111" s="101"/>
      <c r="D111" s="101"/>
      <c r="E111" s="50"/>
      <c r="F111" s="28" t="s">
        <v>42</v>
      </c>
      <c r="G111" s="18">
        <f t="shared" si="23"/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103"/>
      <c r="O111" s="103"/>
      <c r="P111" s="103"/>
      <c r="Q111" s="103"/>
      <c r="R111" s="95"/>
      <c r="S111" s="95"/>
      <c r="T111" s="95"/>
      <c r="U111" s="95"/>
      <c r="V111" s="95"/>
    </row>
    <row r="112" spans="1:22" ht="21.75" customHeight="1" x14ac:dyDescent="0.2">
      <c r="A112" s="93"/>
      <c r="B112" s="92"/>
      <c r="C112" s="101"/>
      <c r="D112" s="101"/>
      <c r="E112" s="50"/>
      <c r="F112" s="28" t="s">
        <v>43</v>
      </c>
      <c r="G112" s="18">
        <f t="shared" si="23"/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103"/>
      <c r="O112" s="103"/>
      <c r="P112" s="103"/>
      <c r="Q112" s="103"/>
      <c r="R112" s="95"/>
      <c r="S112" s="95"/>
      <c r="T112" s="95"/>
      <c r="U112" s="95"/>
      <c r="V112" s="95"/>
    </row>
    <row r="113" spans="1:22" x14ac:dyDescent="0.2">
      <c r="A113" s="93"/>
      <c r="B113" s="92"/>
      <c r="C113" s="102"/>
      <c r="D113" s="102"/>
      <c r="E113" s="50"/>
      <c r="F113" s="28" t="s">
        <v>44</v>
      </c>
      <c r="G113" s="18">
        <f t="shared" si="23"/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104"/>
      <c r="O113" s="104"/>
      <c r="P113" s="104"/>
      <c r="Q113" s="104"/>
      <c r="R113" s="96"/>
      <c r="S113" s="96"/>
      <c r="T113" s="96"/>
      <c r="U113" s="96"/>
      <c r="V113" s="96"/>
    </row>
    <row r="114" spans="1:22" x14ac:dyDescent="0.2">
      <c r="A114" s="93" t="s">
        <v>52</v>
      </c>
      <c r="B114" s="92" t="s">
        <v>124</v>
      </c>
      <c r="C114" s="100"/>
      <c r="D114" s="100"/>
      <c r="E114" s="50"/>
      <c r="F114" s="28" t="s">
        <v>40</v>
      </c>
      <c r="G114" s="18">
        <f t="shared" si="23"/>
        <v>50000</v>
      </c>
      <c r="H114" s="18">
        <f t="shared" ref="H114:M114" si="27">H115+H116+H117+H118</f>
        <v>0</v>
      </c>
      <c r="I114" s="18">
        <f t="shared" si="27"/>
        <v>0</v>
      </c>
      <c r="J114" s="18">
        <f t="shared" si="27"/>
        <v>0</v>
      </c>
      <c r="K114" s="18">
        <f t="shared" si="27"/>
        <v>0</v>
      </c>
      <c r="L114" s="18">
        <f t="shared" si="27"/>
        <v>50000</v>
      </c>
      <c r="M114" s="18">
        <f t="shared" si="27"/>
        <v>0</v>
      </c>
      <c r="N114" s="42" t="s">
        <v>135</v>
      </c>
      <c r="O114" s="42" t="s">
        <v>29</v>
      </c>
      <c r="P114" s="42">
        <v>100</v>
      </c>
      <c r="Q114" s="42">
        <v>0</v>
      </c>
      <c r="R114" s="42">
        <v>0</v>
      </c>
      <c r="S114" s="42">
        <v>0</v>
      </c>
      <c r="T114" s="42">
        <v>0</v>
      </c>
      <c r="U114" s="42">
        <v>100</v>
      </c>
      <c r="V114" s="42">
        <v>0</v>
      </c>
    </row>
    <row r="115" spans="1:22" ht="22.5" x14ac:dyDescent="0.2">
      <c r="A115" s="93"/>
      <c r="B115" s="92"/>
      <c r="C115" s="101"/>
      <c r="D115" s="101"/>
      <c r="E115" s="50"/>
      <c r="F115" s="28" t="s">
        <v>56</v>
      </c>
      <c r="G115" s="18">
        <f t="shared" si="23"/>
        <v>50000</v>
      </c>
      <c r="H115" s="18">
        <v>0</v>
      </c>
      <c r="I115" s="18">
        <v>0</v>
      </c>
      <c r="J115" s="18">
        <v>0</v>
      </c>
      <c r="K115" s="18">
        <v>0</v>
      </c>
      <c r="L115" s="18">
        <v>50000</v>
      </c>
      <c r="M115" s="18">
        <v>0</v>
      </c>
      <c r="N115" s="51"/>
      <c r="O115" s="43"/>
      <c r="P115" s="43"/>
      <c r="Q115" s="43"/>
      <c r="R115" s="43"/>
      <c r="S115" s="43"/>
      <c r="T115" s="43"/>
      <c r="U115" s="43"/>
      <c r="V115" s="43"/>
    </row>
    <row r="116" spans="1:22" ht="23.25" customHeight="1" x14ac:dyDescent="0.2">
      <c r="A116" s="93"/>
      <c r="B116" s="92"/>
      <c r="C116" s="101"/>
      <c r="D116" s="101"/>
      <c r="E116" s="50"/>
      <c r="F116" s="28" t="s">
        <v>42</v>
      </c>
      <c r="G116" s="18">
        <f t="shared" si="23"/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51"/>
      <c r="O116" s="43"/>
      <c r="P116" s="43"/>
      <c r="Q116" s="43"/>
      <c r="R116" s="43"/>
      <c r="S116" s="43"/>
      <c r="T116" s="43"/>
      <c r="U116" s="43"/>
      <c r="V116" s="43"/>
    </row>
    <row r="117" spans="1:22" ht="24" customHeight="1" x14ac:dyDescent="0.2">
      <c r="A117" s="93"/>
      <c r="B117" s="92"/>
      <c r="C117" s="101"/>
      <c r="D117" s="101"/>
      <c r="E117" s="50"/>
      <c r="F117" s="28" t="s">
        <v>43</v>
      </c>
      <c r="G117" s="18">
        <f t="shared" si="23"/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51"/>
      <c r="O117" s="43"/>
      <c r="P117" s="43"/>
      <c r="Q117" s="43"/>
      <c r="R117" s="43"/>
      <c r="S117" s="43"/>
      <c r="T117" s="43"/>
      <c r="U117" s="43"/>
      <c r="V117" s="43"/>
    </row>
    <row r="118" spans="1:22" x14ac:dyDescent="0.2">
      <c r="A118" s="93"/>
      <c r="B118" s="92"/>
      <c r="C118" s="102"/>
      <c r="D118" s="102"/>
      <c r="E118" s="50"/>
      <c r="F118" s="28" t="s">
        <v>44</v>
      </c>
      <c r="G118" s="18">
        <f t="shared" si="23"/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52"/>
      <c r="O118" s="44"/>
      <c r="P118" s="44"/>
      <c r="Q118" s="44"/>
      <c r="R118" s="44"/>
      <c r="S118" s="44"/>
      <c r="T118" s="44"/>
      <c r="U118" s="44"/>
      <c r="V118" s="44"/>
    </row>
    <row r="119" spans="1:22" x14ac:dyDescent="0.2">
      <c r="A119" s="93" t="s">
        <v>53</v>
      </c>
      <c r="B119" s="97" t="s">
        <v>60</v>
      </c>
      <c r="C119" s="100"/>
      <c r="D119" s="100"/>
      <c r="E119" s="50" t="s">
        <v>130</v>
      </c>
      <c r="F119" s="28" t="s">
        <v>40</v>
      </c>
      <c r="G119" s="18">
        <f t="shared" si="23"/>
        <v>475000</v>
      </c>
      <c r="H119" s="18">
        <f t="shared" ref="H119:M119" si="28">H120+H121+H122+H123</f>
        <v>0</v>
      </c>
      <c r="I119" s="18">
        <f t="shared" si="28"/>
        <v>0</v>
      </c>
      <c r="J119" s="18">
        <f t="shared" si="28"/>
        <v>0</v>
      </c>
      <c r="K119" s="18">
        <f t="shared" si="28"/>
        <v>0</v>
      </c>
      <c r="L119" s="18">
        <f t="shared" si="28"/>
        <v>0</v>
      </c>
      <c r="M119" s="18">
        <f t="shared" si="28"/>
        <v>475000</v>
      </c>
      <c r="N119" s="111" t="s">
        <v>63</v>
      </c>
      <c r="O119" s="114" t="s">
        <v>62</v>
      </c>
      <c r="P119" s="114">
        <v>72</v>
      </c>
      <c r="Q119" s="114">
        <v>0</v>
      </c>
      <c r="R119" s="114">
        <v>0</v>
      </c>
      <c r="S119" s="114">
        <v>0</v>
      </c>
      <c r="T119" s="114">
        <v>0</v>
      </c>
      <c r="U119" s="114">
        <v>0</v>
      </c>
      <c r="V119" s="114">
        <v>72</v>
      </c>
    </row>
    <row r="120" spans="1:22" ht="22.5" x14ac:dyDescent="0.2">
      <c r="A120" s="93"/>
      <c r="B120" s="98"/>
      <c r="C120" s="101"/>
      <c r="D120" s="101"/>
      <c r="E120" s="50"/>
      <c r="F120" s="28" t="s">
        <v>56</v>
      </c>
      <c r="G120" s="18">
        <f t="shared" si="23"/>
        <v>475000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475000</v>
      </c>
      <c r="N120" s="112"/>
      <c r="O120" s="115"/>
      <c r="P120" s="117"/>
      <c r="Q120" s="117"/>
      <c r="R120" s="117"/>
      <c r="S120" s="117"/>
      <c r="T120" s="117"/>
      <c r="U120" s="117"/>
      <c r="V120" s="117"/>
    </row>
    <row r="121" spans="1:22" ht="24.75" customHeight="1" x14ac:dyDescent="0.2">
      <c r="A121" s="93"/>
      <c r="B121" s="98"/>
      <c r="C121" s="101"/>
      <c r="D121" s="101"/>
      <c r="E121" s="50"/>
      <c r="F121" s="28" t="s">
        <v>42</v>
      </c>
      <c r="G121" s="18">
        <f t="shared" si="23"/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112"/>
      <c r="O121" s="115"/>
      <c r="P121" s="117"/>
      <c r="Q121" s="117"/>
      <c r="R121" s="117"/>
      <c r="S121" s="117"/>
      <c r="T121" s="117"/>
      <c r="U121" s="117"/>
      <c r="V121" s="117"/>
    </row>
    <row r="122" spans="1:22" ht="24.75" customHeight="1" x14ac:dyDescent="0.2">
      <c r="A122" s="93"/>
      <c r="B122" s="98"/>
      <c r="C122" s="101"/>
      <c r="D122" s="101"/>
      <c r="E122" s="50"/>
      <c r="F122" s="28" t="s">
        <v>43</v>
      </c>
      <c r="G122" s="18">
        <f t="shared" si="23"/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112"/>
      <c r="O122" s="115"/>
      <c r="P122" s="117"/>
      <c r="Q122" s="117"/>
      <c r="R122" s="117"/>
      <c r="S122" s="117"/>
      <c r="T122" s="117"/>
      <c r="U122" s="117"/>
      <c r="V122" s="117"/>
    </row>
    <row r="123" spans="1:22" ht="12" thickBot="1" x14ac:dyDescent="0.25">
      <c r="A123" s="93"/>
      <c r="B123" s="99"/>
      <c r="C123" s="102"/>
      <c r="D123" s="102"/>
      <c r="E123" s="50"/>
      <c r="F123" s="28" t="s">
        <v>44</v>
      </c>
      <c r="G123" s="18">
        <f t="shared" si="23"/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113"/>
      <c r="O123" s="116"/>
      <c r="P123" s="118"/>
      <c r="Q123" s="118"/>
      <c r="R123" s="118"/>
      <c r="S123" s="118"/>
      <c r="T123" s="118"/>
      <c r="U123" s="118"/>
      <c r="V123" s="118"/>
    </row>
    <row r="124" spans="1:22" s="14" customFormat="1" x14ac:dyDescent="0.2">
      <c r="A124" s="19" t="s">
        <v>64</v>
      </c>
      <c r="B124" s="105" t="s">
        <v>120</v>
      </c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"/>
      <c r="V124" s="1"/>
    </row>
    <row r="125" spans="1:22" x14ac:dyDescent="0.2">
      <c r="A125" s="93" t="s">
        <v>21</v>
      </c>
      <c r="B125" s="49" t="s">
        <v>94</v>
      </c>
      <c r="C125" s="50"/>
      <c r="D125" s="82"/>
      <c r="E125" s="56" t="s">
        <v>97</v>
      </c>
      <c r="F125" s="28" t="s">
        <v>40</v>
      </c>
      <c r="G125" s="18">
        <f t="shared" ref="G125:G244" si="29">H125+I125+J125+K125+L125+M125</f>
        <v>52730847.039999999</v>
      </c>
      <c r="H125" s="23">
        <f t="shared" ref="H125:M125" si="30">H126+H127+H128+H129</f>
        <v>28526655.919999998</v>
      </c>
      <c r="I125" s="23">
        <f t="shared" si="30"/>
        <v>20651077.120000001</v>
      </c>
      <c r="J125" s="23">
        <f t="shared" si="30"/>
        <v>3500614</v>
      </c>
      <c r="K125" s="23">
        <f t="shared" si="30"/>
        <v>0</v>
      </c>
      <c r="L125" s="23">
        <f t="shared" si="30"/>
        <v>50500</v>
      </c>
      <c r="M125" s="23">
        <f t="shared" si="30"/>
        <v>2000</v>
      </c>
      <c r="N125" s="45" t="s">
        <v>55</v>
      </c>
      <c r="O125" s="56" t="s">
        <v>55</v>
      </c>
      <c r="P125" s="56" t="s">
        <v>55</v>
      </c>
      <c r="Q125" s="56" t="s">
        <v>55</v>
      </c>
      <c r="R125" s="56" t="s">
        <v>55</v>
      </c>
      <c r="S125" s="56" t="s">
        <v>55</v>
      </c>
      <c r="T125" s="56" t="s">
        <v>55</v>
      </c>
      <c r="U125" s="56" t="s">
        <v>55</v>
      </c>
      <c r="V125" s="56" t="s">
        <v>55</v>
      </c>
    </row>
    <row r="126" spans="1:22" ht="22.5" x14ac:dyDescent="0.2">
      <c r="A126" s="93"/>
      <c r="B126" s="49"/>
      <c r="C126" s="50"/>
      <c r="D126" s="85"/>
      <c r="E126" s="56"/>
      <c r="F126" s="28" t="s">
        <v>56</v>
      </c>
      <c r="G126" s="18">
        <f t="shared" si="29"/>
        <v>5941520.5600000005</v>
      </c>
      <c r="H126" s="18">
        <f t="shared" ref="H126:M126" si="31">H131+H141+H151+H161+H171</f>
        <v>1213066.24</v>
      </c>
      <c r="I126" s="18">
        <f t="shared" si="31"/>
        <v>1175340.32</v>
      </c>
      <c r="J126" s="18">
        <f t="shared" si="31"/>
        <v>3500614</v>
      </c>
      <c r="K126" s="18">
        <f t="shared" si="31"/>
        <v>0</v>
      </c>
      <c r="L126" s="18">
        <f t="shared" si="31"/>
        <v>50500</v>
      </c>
      <c r="M126" s="18">
        <f t="shared" si="31"/>
        <v>2000</v>
      </c>
      <c r="N126" s="46"/>
      <c r="O126" s="56"/>
      <c r="P126" s="56"/>
      <c r="Q126" s="56"/>
      <c r="R126" s="56"/>
      <c r="S126" s="56"/>
      <c r="T126" s="56"/>
      <c r="U126" s="56"/>
      <c r="V126" s="56"/>
    </row>
    <row r="127" spans="1:22" ht="27.75" customHeight="1" x14ac:dyDescent="0.2">
      <c r="A127" s="93"/>
      <c r="B127" s="49"/>
      <c r="C127" s="50"/>
      <c r="D127" s="85"/>
      <c r="E127" s="56"/>
      <c r="F127" s="28" t="s">
        <v>42</v>
      </c>
      <c r="G127" s="18">
        <f t="shared" si="29"/>
        <v>46789326.480000004</v>
      </c>
      <c r="H127" s="18">
        <v>27313589.68</v>
      </c>
      <c r="I127" s="18">
        <f t="shared" ref="I127:M129" si="32">I132+I142+I152+I162+I172</f>
        <v>19475736.800000001</v>
      </c>
      <c r="J127" s="18">
        <f t="shared" si="32"/>
        <v>0</v>
      </c>
      <c r="K127" s="18">
        <f t="shared" si="32"/>
        <v>0</v>
      </c>
      <c r="L127" s="18">
        <f t="shared" si="32"/>
        <v>0</v>
      </c>
      <c r="M127" s="18">
        <f t="shared" si="32"/>
        <v>0</v>
      </c>
      <c r="N127" s="46"/>
      <c r="O127" s="56"/>
      <c r="P127" s="56"/>
      <c r="Q127" s="56"/>
      <c r="R127" s="56"/>
      <c r="S127" s="56"/>
      <c r="T127" s="56"/>
      <c r="U127" s="56"/>
      <c r="V127" s="56"/>
    </row>
    <row r="128" spans="1:22" ht="22.5" x14ac:dyDescent="0.2">
      <c r="A128" s="93"/>
      <c r="B128" s="49"/>
      <c r="C128" s="50"/>
      <c r="D128" s="85"/>
      <c r="E128" s="56"/>
      <c r="F128" s="28" t="s">
        <v>43</v>
      </c>
      <c r="G128" s="18">
        <f t="shared" si="29"/>
        <v>0</v>
      </c>
      <c r="H128" s="18">
        <f>H133+H143+H153+H163+H173</f>
        <v>0</v>
      </c>
      <c r="I128" s="18">
        <f t="shared" si="32"/>
        <v>0</v>
      </c>
      <c r="J128" s="18">
        <f t="shared" si="32"/>
        <v>0</v>
      </c>
      <c r="K128" s="18">
        <f t="shared" si="32"/>
        <v>0</v>
      </c>
      <c r="L128" s="18">
        <f t="shared" si="32"/>
        <v>0</v>
      </c>
      <c r="M128" s="18">
        <f t="shared" si="32"/>
        <v>0</v>
      </c>
      <c r="N128" s="46"/>
      <c r="O128" s="56"/>
      <c r="P128" s="56"/>
      <c r="Q128" s="56"/>
      <c r="R128" s="56"/>
      <c r="S128" s="56"/>
      <c r="T128" s="56"/>
      <c r="U128" s="56"/>
      <c r="V128" s="56"/>
    </row>
    <row r="129" spans="1:22" ht="20.25" customHeight="1" x14ac:dyDescent="0.2">
      <c r="A129" s="93"/>
      <c r="B129" s="49"/>
      <c r="C129" s="50"/>
      <c r="D129" s="85"/>
      <c r="E129" s="45"/>
      <c r="F129" s="28" t="s">
        <v>44</v>
      </c>
      <c r="G129" s="18">
        <f t="shared" si="29"/>
        <v>0</v>
      </c>
      <c r="H129" s="18">
        <f>H134+H144+H154+H164+H174</f>
        <v>0</v>
      </c>
      <c r="I129" s="18">
        <f t="shared" si="32"/>
        <v>0</v>
      </c>
      <c r="J129" s="18">
        <f t="shared" si="32"/>
        <v>0</v>
      </c>
      <c r="K129" s="18">
        <f t="shared" si="32"/>
        <v>0</v>
      </c>
      <c r="L129" s="18">
        <f t="shared" si="32"/>
        <v>0</v>
      </c>
      <c r="M129" s="18">
        <f t="shared" si="32"/>
        <v>0</v>
      </c>
      <c r="N129" s="90"/>
      <c r="O129" s="56"/>
      <c r="P129" s="56"/>
      <c r="Q129" s="56"/>
      <c r="R129" s="56"/>
      <c r="S129" s="56"/>
      <c r="T129" s="56"/>
      <c r="U129" s="56"/>
      <c r="V129" s="56"/>
    </row>
    <row r="130" spans="1:22" ht="16.5" customHeight="1" x14ac:dyDescent="0.2">
      <c r="A130" s="93" t="s">
        <v>72</v>
      </c>
      <c r="B130" s="49" t="s">
        <v>95</v>
      </c>
      <c r="C130" s="50"/>
      <c r="D130" s="50"/>
      <c r="E130" s="56" t="s">
        <v>97</v>
      </c>
      <c r="F130" s="28" t="s">
        <v>40</v>
      </c>
      <c r="G130" s="18">
        <f t="shared" si="29"/>
        <v>3520614</v>
      </c>
      <c r="H130" s="23">
        <f t="shared" ref="H130:M130" si="33">H131+H132+H133+H134</f>
        <v>0</v>
      </c>
      <c r="I130" s="23">
        <f t="shared" si="33"/>
        <v>20000</v>
      </c>
      <c r="J130" s="23">
        <f t="shared" si="33"/>
        <v>3500614</v>
      </c>
      <c r="K130" s="23">
        <f t="shared" si="33"/>
        <v>0</v>
      </c>
      <c r="L130" s="23">
        <f t="shared" si="33"/>
        <v>0</v>
      </c>
      <c r="M130" s="23">
        <f t="shared" si="33"/>
        <v>0</v>
      </c>
      <c r="N130" s="45" t="s">
        <v>65</v>
      </c>
      <c r="O130" s="42" t="s">
        <v>66</v>
      </c>
      <c r="P130" s="42">
        <v>12</v>
      </c>
      <c r="Q130" s="42">
        <v>0</v>
      </c>
      <c r="R130" s="42">
        <v>12</v>
      </c>
      <c r="S130" s="42">
        <v>0</v>
      </c>
      <c r="T130" s="42">
        <v>0</v>
      </c>
      <c r="U130" s="42">
        <v>0</v>
      </c>
      <c r="V130" s="42">
        <v>0</v>
      </c>
    </row>
    <row r="131" spans="1:22" ht="27" customHeight="1" x14ac:dyDescent="0.2">
      <c r="A131" s="93"/>
      <c r="B131" s="49"/>
      <c r="C131" s="50"/>
      <c r="D131" s="50"/>
      <c r="E131" s="56"/>
      <c r="F131" s="28" t="s">
        <v>56</v>
      </c>
      <c r="G131" s="18">
        <f t="shared" si="29"/>
        <v>3520614</v>
      </c>
      <c r="H131" s="23">
        <f>H136</f>
        <v>0</v>
      </c>
      <c r="I131" s="23">
        <v>20000</v>
      </c>
      <c r="J131" s="23">
        <v>3500614</v>
      </c>
      <c r="K131" s="23">
        <v>0</v>
      </c>
      <c r="L131" s="23">
        <v>0</v>
      </c>
      <c r="M131" s="23">
        <v>0</v>
      </c>
      <c r="N131" s="107"/>
      <c r="O131" s="43"/>
      <c r="P131" s="43"/>
      <c r="Q131" s="43"/>
      <c r="R131" s="43"/>
      <c r="S131" s="43"/>
      <c r="T131" s="43"/>
      <c r="U131" s="43"/>
      <c r="V131" s="43"/>
    </row>
    <row r="132" spans="1:22" ht="27" customHeight="1" x14ac:dyDescent="0.2">
      <c r="A132" s="93"/>
      <c r="B132" s="49"/>
      <c r="C132" s="50"/>
      <c r="D132" s="50"/>
      <c r="E132" s="56"/>
      <c r="F132" s="28" t="s">
        <v>42</v>
      </c>
      <c r="G132" s="18">
        <f t="shared" si="29"/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107"/>
      <c r="O132" s="43"/>
      <c r="P132" s="43"/>
      <c r="Q132" s="43"/>
      <c r="R132" s="43"/>
      <c r="S132" s="43"/>
      <c r="T132" s="43"/>
      <c r="U132" s="43"/>
      <c r="V132" s="43"/>
    </row>
    <row r="133" spans="1:22" ht="22.5" x14ac:dyDescent="0.2">
      <c r="A133" s="93"/>
      <c r="B133" s="49"/>
      <c r="C133" s="50"/>
      <c r="D133" s="50"/>
      <c r="E133" s="56"/>
      <c r="F133" s="28" t="s">
        <v>43</v>
      </c>
      <c r="G133" s="18">
        <f t="shared" si="29"/>
        <v>0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107"/>
      <c r="O133" s="43"/>
      <c r="P133" s="43"/>
      <c r="Q133" s="43"/>
      <c r="R133" s="43"/>
      <c r="S133" s="43"/>
      <c r="T133" s="43"/>
      <c r="U133" s="43"/>
      <c r="V133" s="43"/>
    </row>
    <row r="134" spans="1:22" ht="24" customHeight="1" x14ac:dyDescent="0.2">
      <c r="A134" s="93"/>
      <c r="B134" s="49"/>
      <c r="C134" s="50"/>
      <c r="D134" s="50"/>
      <c r="E134" s="56"/>
      <c r="F134" s="28" t="s">
        <v>44</v>
      </c>
      <c r="G134" s="18">
        <f t="shared" si="29"/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108"/>
      <c r="O134" s="44"/>
      <c r="P134" s="44"/>
      <c r="Q134" s="44"/>
      <c r="R134" s="44"/>
      <c r="S134" s="44"/>
      <c r="T134" s="44"/>
      <c r="U134" s="44"/>
      <c r="V134" s="44"/>
    </row>
    <row r="135" spans="1:22" ht="17.25" customHeight="1" x14ac:dyDescent="0.2">
      <c r="A135" s="93" t="s">
        <v>73</v>
      </c>
      <c r="B135" s="49" t="s">
        <v>124</v>
      </c>
      <c r="C135" s="50"/>
      <c r="D135" s="50"/>
      <c r="E135" s="56"/>
      <c r="F135" s="28" t="s">
        <v>40</v>
      </c>
      <c r="G135" s="18">
        <f t="shared" si="29"/>
        <v>0</v>
      </c>
      <c r="H135" s="23">
        <f t="shared" ref="H135:M135" si="34">H136+H137+H138+H139</f>
        <v>0</v>
      </c>
      <c r="I135" s="23">
        <f t="shared" si="34"/>
        <v>0</v>
      </c>
      <c r="J135" s="23">
        <f t="shared" si="34"/>
        <v>0</v>
      </c>
      <c r="K135" s="23">
        <f t="shared" si="34"/>
        <v>0</v>
      </c>
      <c r="L135" s="23">
        <f t="shared" si="34"/>
        <v>0</v>
      </c>
      <c r="M135" s="23">
        <f t="shared" si="34"/>
        <v>0</v>
      </c>
      <c r="N135" s="42" t="s">
        <v>136</v>
      </c>
      <c r="O135" s="42" t="s">
        <v>29</v>
      </c>
      <c r="P135" s="42">
        <v>100</v>
      </c>
      <c r="Q135" s="42">
        <v>100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</row>
    <row r="136" spans="1:22" ht="27.75" customHeight="1" x14ac:dyDescent="0.2">
      <c r="A136" s="93"/>
      <c r="B136" s="49"/>
      <c r="C136" s="50"/>
      <c r="D136" s="50"/>
      <c r="E136" s="56"/>
      <c r="F136" s="28" t="s">
        <v>56</v>
      </c>
      <c r="G136" s="18">
        <f t="shared" si="29"/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51"/>
      <c r="O136" s="43"/>
      <c r="P136" s="43"/>
      <c r="Q136" s="43"/>
      <c r="R136" s="43"/>
      <c r="S136" s="43"/>
      <c r="T136" s="43"/>
      <c r="U136" s="43"/>
      <c r="V136" s="43"/>
    </row>
    <row r="137" spans="1:22" ht="27.75" customHeight="1" x14ac:dyDescent="0.2">
      <c r="A137" s="93"/>
      <c r="B137" s="49"/>
      <c r="C137" s="50"/>
      <c r="D137" s="50"/>
      <c r="E137" s="56"/>
      <c r="F137" s="28" t="s">
        <v>42</v>
      </c>
      <c r="G137" s="18">
        <f t="shared" si="29"/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51"/>
      <c r="O137" s="43"/>
      <c r="P137" s="43"/>
      <c r="Q137" s="43"/>
      <c r="R137" s="43"/>
      <c r="S137" s="43"/>
      <c r="T137" s="43"/>
      <c r="U137" s="43"/>
      <c r="V137" s="43"/>
    </row>
    <row r="138" spans="1:22" ht="28.5" customHeight="1" x14ac:dyDescent="0.2">
      <c r="A138" s="93"/>
      <c r="B138" s="49"/>
      <c r="C138" s="50"/>
      <c r="D138" s="50"/>
      <c r="E138" s="56"/>
      <c r="F138" s="28" t="s">
        <v>43</v>
      </c>
      <c r="G138" s="18">
        <f t="shared" si="29"/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51"/>
      <c r="O138" s="43"/>
      <c r="P138" s="43"/>
      <c r="Q138" s="43"/>
      <c r="R138" s="43"/>
      <c r="S138" s="43"/>
      <c r="T138" s="43"/>
      <c r="U138" s="43"/>
      <c r="V138" s="43"/>
    </row>
    <row r="139" spans="1:22" ht="21" customHeight="1" thickBot="1" x14ac:dyDescent="0.25">
      <c r="A139" s="93"/>
      <c r="B139" s="49"/>
      <c r="C139" s="50"/>
      <c r="D139" s="50"/>
      <c r="E139" s="56"/>
      <c r="F139" s="28" t="s">
        <v>44</v>
      </c>
      <c r="G139" s="18">
        <f t="shared" si="29"/>
        <v>0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52"/>
      <c r="O139" s="44"/>
      <c r="P139" s="44"/>
      <c r="Q139" s="44"/>
      <c r="R139" s="44"/>
      <c r="S139" s="44"/>
      <c r="T139" s="44"/>
      <c r="U139" s="44"/>
      <c r="V139" s="44"/>
    </row>
    <row r="140" spans="1:22" x14ac:dyDescent="0.2">
      <c r="A140" s="124" t="s">
        <v>74</v>
      </c>
      <c r="B140" s="72" t="s">
        <v>154</v>
      </c>
      <c r="C140" s="50"/>
      <c r="D140" s="50"/>
      <c r="E140" s="45" t="s">
        <v>97</v>
      </c>
      <c r="F140" s="28" t="s">
        <v>40</v>
      </c>
      <c r="G140" s="18">
        <f t="shared" si="29"/>
        <v>49157733.039999999</v>
      </c>
      <c r="H140" s="23">
        <f t="shared" ref="H140:M140" si="35">H141+H142+H143+H144</f>
        <v>28526655.919999998</v>
      </c>
      <c r="I140" s="23">
        <f t="shared" si="35"/>
        <v>20631077.120000001</v>
      </c>
      <c r="J140" s="23">
        <f t="shared" si="35"/>
        <v>0</v>
      </c>
      <c r="K140" s="23">
        <f t="shared" si="35"/>
        <v>0</v>
      </c>
      <c r="L140" s="23">
        <f t="shared" si="35"/>
        <v>0</v>
      </c>
      <c r="M140" s="23">
        <f t="shared" si="35"/>
        <v>0</v>
      </c>
      <c r="N140" s="109" t="s">
        <v>153</v>
      </c>
      <c r="O140" s="109" t="s">
        <v>66</v>
      </c>
      <c r="P140" s="109">
        <v>6.7960000000000003</v>
      </c>
      <c r="Q140" s="109">
        <v>1.3</v>
      </c>
      <c r="R140" s="109">
        <v>5.4960000000000004</v>
      </c>
      <c r="S140" s="109">
        <v>0</v>
      </c>
      <c r="T140" s="109">
        <v>0</v>
      </c>
      <c r="U140" s="109">
        <v>0</v>
      </c>
      <c r="V140" s="109">
        <v>0</v>
      </c>
    </row>
    <row r="141" spans="1:22" ht="28.5" customHeight="1" x14ac:dyDescent="0.2">
      <c r="A141" s="125"/>
      <c r="B141" s="73"/>
      <c r="C141" s="50"/>
      <c r="D141" s="50"/>
      <c r="E141" s="46"/>
      <c r="F141" s="28" t="s">
        <v>56</v>
      </c>
      <c r="G141" s="18">
        <f t="shared" si="29"/>
        <v>2368406.56</v>
      </c>
      <c r="H141" s="23">
        <v>1213066.24</v>
      </c>
      <c r="I141" s="23">
        <v>1155340.32</v>
      </c>
      <c r="J141" s="23">
        <v>0</v>
      </c>
      <c r="K141" s="23">
        <v>0</v>
      </c>
      <c r="L141" s="23">
        <v>0</v>
      </c>
      <c r="M141" s="23">
        <v>0</v>
      </c>
      <c r="N141" s="95"/>
      <c r="O141" s="95"/>
      <c r="P141" s="95"/>
      <c r="Q141" s="95"/>
      <c r="R141" s="95"/>
      <c r="S141" s="95"/>
      <c r="T141" s="95"/>
      <c r="U141" s="95"/>
      <c r="V141" s="95"/>
    </row>
    <row r="142" spans="1:22" ht="28.5" customHeight="1" x14ac:dyDescent="0.2">
      <c r="A142" s="125"/>
      <c r="B142" s="73"/>
      <c r="C142" s="50"/>
      <c r="D142" s="50"/>
      <c r="E142" s="46"/>
      <c r="F142" s="28" t="s">
        <v>42</v>
      </c>
      <c r="G142" s="18">
        <f t="shared" si="29"/>
        <v>46789326.480000004</v>
      </c>
      <c r="H142" s="23">
        <v>27313589.68</v>
      </c>
      <c r="I142" s="23">
        <v>19475736.800000001</v>
      </c>
      <c r="J142" s="23">
        <v>0</v>
      </c>
      <c r="K142" s="23">
        <v>0</v>
      </c>
      <c r="L142" s="23">
        <v>0</v>
      </c>
      <c r="M142" s="23">
        <v>0</v>
      </c>
      <c r="N142" s="95"/>
      <c r="O142" s="95"/>
      <c r="P142" s="95"/>
      <c r="Q142" s="95"/>
      <c r="R142" s="95"/>
      <c r="S142" s="95"/>
      <c r="T142" s="95"/>
      <c r="U142" s="95"/>
      <c r="V142" s="95"/>
    </row>
    <row r="143" spans="1:22" ht="36" customHeight="1" x14ac:dyDescent="0.2">
      <c r="A143" s="125"/>
      <c r="B143" s="73"/>
      <c r="C143" s="50"/>
      <c r="D143" s="50"/>
      <c r="E143" s="46"/>
      <c r="F143" s="28" t="s">
        <v>43</v>
      </c>
      <c r="G143" s="18">
        <f t="shared" si="29"/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95"/>
      <c r="O143" s="95"/>
      <c r="P143" s="95"/>
      <c r="Q143" s="95"/>
      <c r="R143" s="95"/>
      <c r="S143" s="95"/>
      <c r="T143" s="95"/>
      <c r="U143" s="95"/>
      <c r="V143" s="95"/>
    </row>
    <row r="144" spans="1:22" ht="37.5" customHeight="1" thickBot="1" x14ac:dyDescent="0.25">
      <c r="A144" s="126"/>
      <c r="B144" s="128"/>
      <c r="C144" s="50"/>
      <c r="D144" s="50"/>
      <c r="E144" s="46"/>
      <c r="F144" s="28" t="s">
        <v>44</v>
      </c>
      <c r="G144" s="18">
        <f t="shared" si="29"/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110"/>
      <c r="O144" s="110"/>
      <c r="P144" s="110"/>
      <c r="Q144" s="110"/>
      <c r="R144" s="110"/>
      <c r="S144" s="110"/>
      <c r="T144" s="110"/>
      <c r="U144" s="110"/>
      <c r="V144" s="110"/>
    </row>
    <row r="145" spans="1:22" ht="28.5" customHeight="1" x14ac:dyDescent="0.2">
      <c r="A145" s="93" t="s">
        <v>155</v>
      </c>
      <c r="B145" s="49" t="s">
        <v>124</v>
      </c>
      <c r="C145" s="50"/>
      <c r="D145" s="50"/>
      <c r="E145" s="47"/>
      <c r="F145" s="28" t="s">
        <v>40</v>
      </c>
      <c r="G145" s="18">
        <f t="shared" ref="G145:G149" si="36">H145+I145+J145+K145+L145+M145</f>
        <v>75000</v>
      </c>
      <c r="H145" s="23">
        <f t="shared" ref="H145:M145" si="37">H146+H147+H148+H149</f>
        <v>75000</v>
      </c>
      <c r="I145" s="23">
        <f t="shared" si="37"/>
        <v>0</v>
      </c>
      <c r="J145" s="23">
        <f t="shared" si="37"/>
        <v>0</v>
      </c>
      <c r="K145" s="23">
        <f t="shared" si="37"/>
        <v>0</v>
      </c>
      <c r="L145" s="23">
        <f t="shared" si="37"/>
        <v>0</v>
      </c>
      <c r="M145" s="23">
        <f t="shared" si="37"/>
        <v>0</v>
      </c>
      <c r="N145" s="42" t="s">
        <v>157</v>
      </c>
      <c r="O145" s="42" t="s">
        <v>29</v>
      </c>
      <c r="P145" s="42">
        <v>100</v>
      </c>
      <c r="Q145" s="42">
        <v>100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</row>
    <row r="146" spans="1:22" ht="27.75" customHeight="1" x14ac:dyDescent="0.2">
      <c r="A146" s="93"/>
      <c r="B146" s="49"/>
      <c r="C146" s="50"/>
      <c r="D146" s="50"/>
      <c r="E146" s="47"/>
      <c r="F146" s="28" t="s">
        <v>56</v>
      </c>
      <c r="G146" s="18">
        <f t="shared" si="36"/>
        <v>75000</v>
      </c>
      <c r="H146" s="23">
        <v>75000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51"/>
      <c r="O146" s="43"/>
      <c r="P146" s="43"/>
      <c r="Q146" s="43"/>
      <c r="R146" s="43"/>
      <c r="S146" s="43"/>
      <c r="T146" s="43"/>
      <c r="U146" s="43"/>
      <c r="V146" s="43"/>
    </row>
    <row r="147" spans="1:22" ht="27.75" customHeight="1" x14ac:dyDescent="0.2">
      <c r="A147" s="93"/>
      <c r="B147" s="49"/>
      <c r="C147" s="50"/>
      <c r="D147" s="50"/>
      <c r="E147" s="47"/>
      <c r="F147" s="28" t="s">
        <v>42</v>
      </c>
      <c r="G147" s="18">
        <f t="shared" si="36"/>
        <v>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51"/>
      <c r="O147" s="43"/>
      <c r="P147" s="43"/>
      <c r="Q147" s="43"/>
      <c r="R147" s="43"/>
      <c r="S147" s="43"/>
      <c r="T147" s="43"/>
      <c r="U147" s="43"/>
      <c r="V147" s="43"/>
    </row>
    <row r="148" spans="1:22" ht="28.5" customHeight="1" x14ac:dyDescent="0.2">
      <c r="A148" s="93"/>
      <c r="B148" s="49"/>
      <c r="C148" s="50"/>
      <c r="D148" s="50"/>
      <c r="E148" s="47"/>
      <c r="F148" s="28" t="s">
        <v>43</v>
      </c>
      <c r="G148" s="18">
        <f t="shared" si="36"/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51"/>
      <c r="O148" s="43"/>
      <c r="P148" s="43"/>
      <c r="Q148" s="43"/>
      <c r="R148" s="43"/>
      <c r="S148" s="43"/>
      <c r="T148" s="43"/>
      <c r="U148" s="43"/>
      <c r="V148" s="43"/>
    </row>
    <row r="149" spans="1:22" ht="32.25" customHeight="1" x14ac:dyDescent="0.2">
      <c r="A149" s="93"/>
      <c r="B149" s="49"/>
      <c r="C149" s="50"/>
      <c r="D149" s="50"/>
      <c r="E149" s="48"/>
      <c r="F149" s="28" t="s">
        <v>44</v>
      </c>
      <c r="G149" s="18">
        <f t="shared" si="36"/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52"/>
      <c r="O149" s="44"/>
      <c r="P149" s="44"/>
      <c r="Q149" s="44"/>
      <c r="R149" s="44"/>
      <c r="S149" s="44"/>
      <c r="T149" s="44"/>
      <c r="U149" s="44"/>
      <c r="V149" s="44"/>
    </row>
    <row r="150" spans="1:22" x14ac:dyDescent="0.2">
      <c r="A150" s="124" t="s">
        <v>75</v>
      </c>
      <c r="B150" s="72" t="s">
        <v>121</v>
      </c>
      <c r="C150" s="50"/>
      <c r="D150" s="50"/>
      <c r="E150" s="45" t="s">
        <v>98</v>
      </c>
      <c r="F150" s="28" t="s">
        <v>40</v>
      </c>
      <c r="G150" s="18">
        <f t="shared" si="29"/>
        <v>51000</v>
      </c>
      <c r="H150" s="23">
        <f t="shared" ref="H150:M150" si="38">H151+H152+H153+H154</f>
        <v>0</v>
      </c>
      <c r="I150" s="23">
        <f t="shared" si="38"/>
        <v>0</v>
      </c>
      <c r="J150" s="23">
        <f t="shared" si="38"/>
        <v>0</v>
      </c>
      <c r="K150" s="23">
        <f>K151+K152+K153+K154</f>
        <v>0</v>
      </c>
      <c r="L150" s="23">
        <f t="shared" si="38"/>
        <v>50000</v>
      </c>
      <c r="M150" s="23">
        <f t="shared" si="38"/>
        <v>1000</v>
      </c>
      <c r="N150" s="45" t="s">
        <v>67</v>
      </c>
      <c r="O150" s="42" t="s">
        <v>66</v>
      </c>
      <c r="P150" s="42">
        <v>1.5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1.5</v>
      </c>
    </row>
    <row r="151" spans="1:22" ht="22.5" x14ac:dyDescent="0.2">
      <c r="A151" s="125"/>
      <c r="B151" s="73"/>
      <c r="C151" s="50"/>
      <c r="D151" s="50"/>
      <c r="E151" s="46"/>
      <c r="F151" s="28" t="s">
        <v>56</v>
      </c>
      <c r="G151" s="18">
        <f t="shared" si="29"/>
        <v>51000</v>
      </c>
      <c r="H151" s="23">
        <f>H156</f>
        <v>0</v>
      </c>
      <c r="I151" s="23">
        <f>I156</f>
        <v>0</v>
      </c>
      <c r="J151" s="23">
        <f>J156</f>
        <v>0</v>
      </c>
      <c r="K151" s="23">
        <f>K156</f>
        <v>0</v>
      </c>
      <c r="L151" s="23">
        <v>50000</v>
      </c>
      <c r="M151" s="23">
        <v>1000</v>
      </c>
      <c r="N151" s="107"/>
      <c r="O151" s="43"/>
      <c r="P151" s="43"/>
      <c r="Q151" s="43"/>
      <c r="R151" s="43"/>
      <c r="S151" s="43"/>
      <c r="T151" s="43"/>
      <c r="U151" s="43"/>
      <c r="V151" s="43"/>
    </row>
    <row r="152" spans="1:22" ht="22.5" x14ac:dyDescent="0.2">
      <c r="A152" s="125"/>
      <c r="B152" s="73"/>
      <c r="C152" s="50"/>
      <c r="D152" s="50"/>
      <c r="E152" s="46"/>
      <c r="F152" s="28" t="s">
        <v>42</v>
      </c>
      <c r="G152" s="18">
        <f t="shared" si="29"/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107"/>
      <c r="O152" s="43"/>
      <c r="P152" s="43"/>
      <c r="Q152" s="43"/>
      <c r="R152" s="43"/>
      <c r="S152" s="43"/>
      <c r="T152" s="43"/>
      <c r="U152" s="43"/>
      <c r="V152" s="43"/>
    </row>
    <row r="153" spans="1:22" ht="22.5" x14ac:dyDescent="0.2">
      <c r="A153" s="125"/>
      <c r="B153" s="73"/>
      <c r="C153" s="50"/>
      <c r="D153" s="50"/>
      <c r="E153" s="46"/>
      <c r="F153" s="28" t="s">
        <v>43</v>
      </c>
      <c r="G153" s="18">
        <f t="shared" si="29"/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107"/>
      <c r="O153" s="43"/>
      <c r="P153" s="43"/>
      <c r="Q153" s="43"/>
      <c r="R153" s="43"/>
      <c r="S153" s="43"/>
      <c r="T153" s="43"/>
      <c r="U153" s="43"/>
      <c r="V153" s="43"/>
    </row>
    <row r="154" spans="1:22" ht="17.25" customHeight="1" x14ac:dyDescent="0.2">
      <c r="A154" s="125"/>
      <c r="B154" s="73"/>
      <c r="C154" s="50"/>
      <c r="D154" s="50"/>
      <c r="E154" s="46"/>
      <c r="F154" s="28" t="s">
        <v>44</v>
      </c>
      <c r="G154" s="18">
        <f t="shared" si="29"/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108"/>
      <c r="O154" s="44"/>
      <c r="P154" s="44"/>
      <c r="Q154" s="44"/>
      <c r="R154" s="44"/>
      <c r="S154" s="44"/>
      <c r="T154" s="44"/>
      <c r="U154" s="44"/>
      <c r="V154" s="44"/>
    </row>
    <row r="155" spans="1:22" ht="23.25" customHeight="1" x14ac:dyDescent="0.2">
      <c r="A155" s="124" t="s">
        <v>76</v>
      </c>
      <c r="B155" s="72" t="s">
        <v>125</v>
      </c>
      <c r="C155" s="50"/>
      <c r="D155" s="50"/>
      <c r="E155" s="134"/>
      <c r="F155" s="28" t="s">
        <v>40</v>
      </c>
      <c r="G155" s="18">
        <f t="shared" si="29"/>
        <v>50000</v>
      </c>
      <c r="H155" s="23">
        <f t="shared" ref="H155:M155" si="39">H156+H157+H158+H159</f>
        <v>0</v>
      </c>
      <c r="I155" s="23">
        <f t="shared" si="39"/>
        <v>0</v>
      </c>
      <c r="J155" s="23">
        <f t="shared" si="39"/>
        <v>0</v>
      </c>
      <c r="K155" s="23">
        <f t="shared" si="39"/>
        <v>0</v>
      </c>
      <c r="L155" s="23">
        <f t="shared" si="39"/>
        <v>50000</v>
      </c>
      <c r="M155" s="23">
        <f t="shared" si="39"/>
        <v>0</v>
      </c>
      <c r="N155" s="42" t="s">
        <v>137</v>
      </c>
      <c r="O155" s="42" t="s">
        <v>29</v>
      </c>
      <c r="P155" s="42">
        <v>100</v>
      </c>
      <c r="Q155" s="42">
        <v>0</v>
      </c>
      <c r="R155" s="42">
        <v>0</v>
      </c>
      <c r="S155" s="42">
        <v>0</v>
      </c>
      <c r="T155" s="42">
        <v>0</v>
      </c>
      <c r="U155" s="42">
        <v>100</v>
      </c>
      <c r="V155" s="42">
        <v>0</v>
      </c>
    </row>
    <row r="156" spans="1:22" ht="27" customHeight="1" x14ac:dyDescent="0.2">
      <c r="A156" s="125"/>
      <c r="B156" s="73"/>
      <c r="C156" s="50"/>
      <c r="D156" s="50"/>
      <c r="E156" s="134"/>
      <c r="F156" s="28" t="s">
        <v>56</v>
      </c>
      <c r="G156" s="18">
        <f t="shared" si="29"/>
        <v>50000</v>
      </c>
      <c r="H156" s="23">
        <v>0</v>
      </c>
      <c r="I156" s="23">
        <v>0</v>
      </c>
      <c r="J156" s="23">
        <v>0</v>
      </c>
      <c r="K156" s="23">
        <v>0</v>
      </c>
      <c r="L156" s="23">
        <v>50000</v>
      </c>
      <c r="M156" s="23">
        <v>0</v>
      </c>
      <c r="N156" s="51"/>
      <c r="O156" s="43"/>
      <c r="P156" s="43"/>
      <c r="Q156" s="43"/>
      <c r="R156" s="43"/>
      <c r="S156" s="43"/>
      <c r="T156" s="43"/>
      <c r="U156" s="43"/>
      <c r="V156" s="43"/>
    </row>
    <row r="157" spans="1:22" ht="22.5" x14ac:dyDescent="0.2">
      <c r="A157" s="125"/>
      <c r="B157" s="73"/>
      <c r="C157" s="50"/>
      <c r="D157" s="50"/>
      <c r="E157" s="134"/>
      <c r="F157" s="28" t="s">
        <v>42</v>
      </c>
      <c r="G157" s="18">
        <f t="shared" si="29"/>
        <v>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51"/>
      <c r="O157" s="43"/>
      <c r="P157" s="43"/>
      <c r="Q157" s="43"/>
      <c r="R157" s="43"/>
      <c r="S157" s="43"/>
      <c r="T157" s="43"/>
      <c r="U157" s="43"/>
      <c r="V157" s="43"/>
    </row>
    <row r="158" spans="1:22" ht="30" customHeight="1" x14ac:dyDescent="0.2">
      <c r="A158" s="125"/>
      <c r="B158" s="73"/>
      <c r="C158" s="50"/>
      <c r="D158" s="50"/>
      <c r="E158" s="134"/>
      <c r="F158" s="28" t="s">
        <v>43</v>
      </c>
      <c r="G158" s="18">
        <f t="shared" si="29"/>
        <v>0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51"/>
      <c r="O158" s="43"/>
      <c r="P158" s="43"/>
      <c r="Q158" s="43"/>
      <c r="R158" s="43"/>
      <c r="S158" s="43"/>
      <c r="T158" s="43"/>
      <c r="U158" s="43"/>
      <c r="V158" s="43"/>
    </row>
    <row r="159" spans="1:22" ht="23.25" customHeight="1" x14ac:dyDescent="0.2">
      <c r="A159" s="125"/>
      <c r="B159" s="73"/>
      <c r="C159" s="50"/>
      <c r="D159" s="50"/>
      <c r="E159" s="134"/>
      <c r="F159" s="28" t="s">
        <v>44</v>
      </c>
      <c r="G159" s="18">
        <f t="shared" si="29"/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52"/>
      <c r="O159" s="44"/>
      <c r="P159" s="44"/>
      <c r="Q159" s="44"/>
      <c r="R159" s="44"/>
      <c r="S159" s="44"/>
      <c r="T159" s="44"/>
      <c r="U159" s="44"/>
      <c r="V159" s="44"/>
    </row>
    <row r="160" spans="1:22" x14ac:dyDescent="0.2">
      <c r="A160" s="124" t="s">
        <v>77</v>
      </c>
      <c r="B160" s="72" t="s">
        <v>122</v>
      </c>
      <c r="C160" s="50"/>
      <c r="D160" s="50"/>
      <c r="E160" s="45" t="s">
        <v>98</v>
      </c>
      <c r="F160" s="28" t="s">
        <v>40</v>
      </c>
      <c r="G160" s="18">
        <f t="shared" si="29"/>
        <v>1500</v>
      </c>
      <c r="H160" s="23">
        <f t="shared" ref="H160:M160" si="40">H161+H162+H163+H164</f>
        <v>0</v>
      </c>
      <c r="I160" s="23">
        <f>I161+I162+I163+I164</f>
        <v>0</v>
      </c>
      <c r="J160" s="23">
        <f t="shared" si="40"/>
        <v>0</v>
      </c>
      <c r="K160" s="23">
        <f t="shared" si="40"/>
        <v>0</v>
      </c>
      <c r="L160" s="23">
        <f t="shared" si="40"/>
        <v>500</v>
      </c>
      <c r="M160" s="23">
        <f t="shared" si="40"/>
        <v>1000</v>
      </c>
      <c r="N160" s="45" t="s">
        <v>138</v>
      </c>
      <c r="O160" s="42" t="s">
        <v>66</v>
      </c>
      <c r="P160" s="42">
        <v>1.5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1.5</v>
      </c>
    </row>
    <row r="161" spans="1:22" ht="22.5" x14ac:dyDescent="0.2">
      <c r="A161" s="125"/>
      <c r="B161" s="73"/>
      <c r="C161" s="50"/>
      <c r="D161" s="50"/>
      <c r="E161" s="46"/>
      <c r="F161" s="28" t="s">
        <v>56</v>
      </c>
      <c r="G161" s="18">
        <f t="shared" si="29"/>
        <v>1500</v>
      </c>
      <c r="H161" s="23">
        <f>H166</f>
        <v>0</v>
      </c>
      <c r="I161" s="23">
        <f>I166</f>
        <v>0</v>
      </c>
      <c r="J161" s="23">
        <f>J166</f>
        <v>0</v>
      </c>
      <c r="K161" s="23">
        <v>0</v>
      </c>
      <c r="L161" s="23">
        <f>L166</f>
        <v>500</v>
      </c>
      <c r="M161" s="23">
        <v>1000</v>
      </c>
      <c r="N161" s="107"/>
      <c r="O161" s="43"/>
      <c r="P161" s="43"/>
      <c r="Q161" s="43"/>
      <c r="R161" s="43"/>
      <c r="S161" s="43"/>
      <c r="T161" s="43"/>
      <c r="U161" s="43"/>
      <c r="V161" s="43"/>
    </row>
    <row r="162" spans="1:22" ht="22.5" x14ac:dyDescent="0.2">
      <c r="A162" s="125"/>
      <c r="B162" s="73"/>
      <c r="C162" s="50"/>
      <c r="D162" s="50"/>
      <c r="E162" s="46"/>
      <c r="F162" s="28" t="s">
        <v>42</v>
      </c>
      <c r="G162" s="18">
        <f t="shared" si="29"/>
        <v>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107"/>
      <c r="O162" s="43"/>
      <c r="P162" s="43"/>
      <c r="Q162" s="43"/>
      <c r="R162" s="43"/>
      <c r="S162" s="43"/>
      <c r="T162" s="43"/>
      <c r="U162" s="43"/>
      <c r="V162" s="43"/>
    </row>
    <row r="163" spans="1:22" ht="22.5" x14ac:dyDescent="0.2">
      <c r="A163" s="125"/>
      <c r="B163" s="73"/>
      <c r="C163" s="50"/>
      <c r="D163" s="50"/>
      <c r="E163" s="46"/>
      <c r="F163" s="28" t="s">
        <v>43</v>
      </c>
      <c r="G163" s="18">
        <f t="shared" si="29"/>
        <v>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107"/>
      <c r="O163" s="43"/>
      <c r="P163" s="43"/>
      <c r="Q163" s="43"/>
      <c r="R163" s="43"/>
      <c r="S163" s="43"/>
      <c r="T163" s="43"/>
      <c r="U163" s="43"/>
      <c r="V163" s="43"/>
    </row>
    <row r="164" spans="1:22" x14ac:dyDescent="0.2">
      <c r="A164" s="125"/>
      <c r="B164" s="73"/>
      <c r="C164" s="50"/>
      <c r="D164" s="50"/>
      <c r="E164" s="46"/>
      <c r="F164" s="28" t="s">
        <v>44</v>
      </c>
      <c r="G164" s="18">
        <f t="shared" si="29"/>
        <v>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108"/>
      <c r="O164" s="44"/>
      <c r="P164" s="44"/>
      <c r="Q164" s="44"/>
      <c r="R164" s="44"/>
      <c r="S164" s="44"/>
      <c r="T164" s="44"/>
      <c r="U164" s="44"/>
      <c r="V164" s="44"/>
    </row>
    <row r="165" spans="1:22" ht="15.75" customHeight="1" x14ac:dyDescent="0.2">
      <c r="A165" s="124" t="s">
        <v>78</v>
      </c>
      <c r="B165" s="72" t="s">
        <v>124</v>
      </c>
      <c r="C165" s="50"/>
      <c r="D165" s="50"/>
      <c r="E165" s="134"/>
      <c r="F165" s="28" t="s">
        <v>40</v>
      </c>
      <c r="G165" s="18">
        <f t="shared" si="29"/>
        <v>500</v>
      </c>
      <c r="H165" s="23">
        <f t="shared" ref="H165:M165" si="41">H166+H167+H168+H169</f>
        <v>0</v>
      </c>
      <c r="I165" s="23">
        <f t="shared" si="41"/>
        <v>0</v>
      </c>
      <c r="J165" s="23">
        <f t="shared" si="41"/>
        <v>0</v>
      </c>
      <c r="K165" s="23">
        <f t="shared" si="41"/>
        <v>0</v>
      </c>
      <c r="L165" s="23">
        <f t="shared" si="41"/>
        <v>500</v>
      </c>
      <c r="M165" s="23">
        <f t="shared" si="41"/>
        <v>0</v>
      </c>
      <c r="N165" s="42" t="s">
        <v>139</v>
      </c>
      <c r="O165" s="42" t="s">
        <v>29</v>
      </c>
      <c r="P165" s="42">
        <v>100</v>
      </c>
      <c r="Q165" s="42">
        <v>0</v>
      </c>
      <c r="R165" s="42">
        <v>0</v>
      </c>
      <c r="S165" s="42">
        <v>0</v>
      </c>
      <c r="T165" s="42">
        <v>0</v>
      </c>
      <c r="U165" s="42">
        <v>100</v>
      </c>
      <c r="V165" s="42">
        <v>0</v>
      </c>
    </row>
    <row r="166" spans="1:22" ht="26.25" customHeight="1" x14ac:dyDescent="0.2">
      <c r="A166" s="125"/>
      <c r="B166" s="73"/>
      <c r="C166" s="50"/>
      <c r="D166" s="50"/>
      <c r="E166" s="134"/>
      <c r="F166" s="28" t="s">
        <v>56</v>
      </c>
      <c r="G166" s="18">
        <f t="shared" si="29"/>
        <v>500</v>
      </c>
      <c r="H166" s="23">
        <v>0</v>
      </c>
      <c r="I166" s="23">
        <v>0</v>
      </c>
      <c r="J166" s="23">
        <v>0</v>
      </c>
      <c r="K166" s="23">
        <v>0</v>
      </c>
      <c r="L166" s="23">
        <v>500</v>
      </c>
      <c r="M166" s="23">
        <v>0</v>
      </c>
      <c r="N166" s="51"/>
      <c r="O166" s="43"/>
      <c r="P166" s="43"/>
      <c r="Q166" s="43"/>
      <c r="R166" s="43"/>
      <c r="S166" s="43"/>
      <c r="T166" s="43"/>
      <c r="U166" s="43"/>
      <c r="V166" s="43"/>
    </row>
    <row r="167" spans="1:22" ht="26.25" customHeight="1" x14ac:dyDescent="0.2">
      <c r="A167" s="125"/>
      <c r="B167" s="73"/>
      <c r="C167" s="50"/>
      <c r="D167" s="50"/>
      <c r="E167" s="134"/>
      <c r="F167" s="28" t="s">
        <v>42</v>
      </c>
      <c r="G167" s="18">
        <f t="shared" si="29"/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51"/>
      <c r="O167" s="43"/>
      <c r="P167" s="43"/>
      <c r="Q167" s="43"/>
      <c r="R167" s="43"/>
      <c r="S167" s="43"/>
      <c r="T167" s="43"/>
      <c r="U167" s="43"/>
      <c r="V167" s="43"/>
    </row>
    <row r="168" spans="1:22" ht="26.25" customHeight="1" x14ac:dyDescent="0.2">
      <c r="A168" s="125"/>
      <c r="B168" s="73"/>
      <c r="C168" s="50"/>
      <c r="D168" s="50"/>
      <c r="E168" s="134"/>
      <c r="F168" s="28" t="s">
        <v>43</v>
      </c>
      <c r="G168" s="18">
        <f t="shared" si="29"/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51"/>
      <c r="O168" s="43"/>
      <c r="P168" s="43"/>
      <c r="Q168" s="43"/>
      <c r="R168" s="43"/>
      <c r="S168" s="43"/>
      <c r="T168" s="43"/>
      <c r="U168" s="43"/>
      <c r="V168" s="43"/>
    </row>
    <row r="169" spans="1:22" ht="21" customHeight="1" x14ac:dyDescent="0.2">
      <c r="A169" s="125"/>
      <c r="B169" s="73"/>
      <c r="C169" s="50"/>
      <c r="D169" s="50"/>
      <c r="E169" s="134"/>
      <c r="F169" s="28" t="s">
        <v>44</v>
      </c>
      <c r="G169" s="18">
        <f t="shared" si="29"/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52"/>
      <c r="O169" s="44"/>
      <c r="P169" s="44"/>
      <c r="Q169" s="44"/>
      <c r="R169" s="44"/>
      <c r="S169" s="44"/>
      <c r="T169" s="44"/>
      <c r="U169" s="44"/>
      <c r="V169" s="44"/>
    </row>
    <row r="170" spans="1:22" x14ac:dyDescent="0.2">
      <c r="A170" s="124" t="s">
        <v>79</v>
      </c>
      <c r="B170" s="72" t="s">
        <v>149</v>
      </c>
      <c r="C170" s="50"/>
      <c r="D170" s="50"/>
      <c r="E170" s="45" t="s">
        <v>98</v>
      </c>
      <c r="F170" s="28" t="s">
        <v>40</v>
      </c>
      <c r="G170" s="18">
        <f t="shared" si="29"/>
        <v>0</v>
      </c>
      <c r="H170" s="23">
        <f t="shared" ref="H170:M170" si="42">H171+H172+H173+H174</f>
        <v>0</v>
      </c>
      <c r="I170" s="23">
        <f t="shared" si="42"/>
        <v>0</v>
      </c>
      <c r="J170" s="23">
        <f t="shared" si="42"/>
        <v>0</v>
      </c>
      <c r="K170" s="23">
        <f t="shared" si="42"/>
        <v>0</v>
      </c>
      <c r="L170" s="23">
        <f t="shared" si="42"/>
        <v>0</v>
      </c>
      <c r="M170" s="23">
        <f t="shared" si="42"/>
        <v>0</v>
      </c>
      <c r="N170" s="45" t="s">
        <v>68</v>
      </c>
      <c r="O170" s="42" t="s">
        <v>66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</row>
    <row r="171" spans="1:22" ht="22.5" x14ac:dyDescent="0.2">
      <c r="A171" s="125"/>
      <c r="B171" s="73"/>
      <c r="C171" s="50"/>
      <c r="D171" s="50"/>
      <c r="E171" s="46"/>
      <c r="F171" s="28" t="s">
        <v>56</v>
      </c>
      <c r="G171" s="18">
        <f t="shared" si="29"/>
        <v>0</v>
      </c>
      <c r="H171" s="23">
        <f>H176</f>
        <v>0</v>
      </c>
      <c r="I171" s="23">
        <f>I176</f>
        <v>0</v>
      </c>
      <c r="J171" s="23">
        <v>0</v>
      </c>
      <c r="K171" s="23">
        <f>K176</f>
        <v>0</v>
      </c>
      <c r="L171" s="23">
        <f>L176</f>
        <v>0</v>
      </c>
      <c r="M171" s="23">
        <f>M176</f>
        <v>0</v>
      </c>
      <c r="N171" s="107"/>
      <c r="O171" s="43"/>
      <c r="P171" s="43"/>
      <c r="Q171" s="43"/>
      <c r="R171" s="43"/>
      <c r="S171" s="43"/>
      <c r="T171" s="43"/>
      <c r="U171" s="43"/>
      <c r="V171" s="43"/>
    </row>
    <row r="172" spans="1:22" ht="22.5" x14ac:dyDescent="0.2">
      <c r="A172" s="125"/>
      <c r="B172" s="73"/>
      <c r="C172" s="50"/>
      <c r="D172" s="50"/>
      <c r="E172" s="46"/>
      <c r="F172" s="28" t="s">
        <v>42</v>
      </c>
      <c r="G172" s="18">
        <f t="shared" si="29"/>
        <v>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107"/>
      <c r="O172" s="43"/>
      <c r="P172" s="43"/>
      <c r="Q172" s="43"/>
      <c r="R172" s="43"/>
      <c r="S172" s="43"/>
      <c r="T172" s="43"/>
      <c r="U172" s="43"/>
      <c r="V172" s="43"/>
    </row>
    <row r="173" spans="1:22" ht="22.5" x14ac:dyDescent="0.2">
      <c r="A173" s="125"/>
      <c r="B173" s="73"/>
      <c r="C173" s="50"/>
      <c r="D173" s="50"/>
      <c r="E173" s="46"/>
      <c r="F173" s="28" t="s">
        <v>43</v>
      </c>
      <c r="G173" s="18">
        <f t="shared" si="29"/>
        <v>0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107"/>
      <c r="O173" s="43"/>
      <c r="P173" s="43"/>
      <c r="Q173" s="43"/>
      <c r="R173" s="43"/>
      <c r="S173" s="43"/>
      <c r="T173" s="43"/>
      <c r="U173" s="43"/>
      <c r="V173" s="43"/>
    </row>
    <row r="174" spans="1:22" x14ac:dyDescent="0.2">
      <c r="A174" s="125"/>
      <c r="B174" s="73"/>
      <c r="C174" s="50"/>
      <c r="D174" s="50"/>
      <c r="E174" s="46"/>
      <c r="F174" s="28" t="s">
        <v>44</v>
      </c>
      <c r="G174" s="18">
        <f t="shared" si="29"/>
        <v>0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108"/>
      <c r="O174" s="44"/>
      <c r="P174" s="44"/>
      <c r="Q174" s="44"/>
      <c r="R174" s="44"/>
      <c r="S174" s="44"/>
      <c r="T174" s="44"/>
      <c r="U174" s="44"/>
      <c r="V174" s="44"/>
    </row>
    <row r="175" spans="1:22" ht="23.25" customHeight="1" x14ac:dyDescent="0.2">
      <c r="A175" s="124" t="s">
        <v>80</v>
      </c>
      <c r="B175" s="72" t="s">
        <v>124</v>
      </c>
      <c r="C175" s="50"/>
      <c r="D175" s="50"/>
      <c r="E175" s="134"/>
      <c r="F175" s="28" t="s">
        <v>40</v>
      </c>
      <c r="G175" s="18">
        <f t="shared" si="29"/>
        <v>0</v>
      </c>
      <c r="H175" s="23">
        <f t="shared" ref="H175:M175" si="43">H176+H177+H178+H179</f>
        <v>0</v>
      </c>
      <c r="I175" s="23">
        <f t="shared" si="43"/>
        <v>0</v>
      </c>
      <c r="J175" s="23">
        <f t="shared" si="43"/>
        <v>0</v>
      </c>
      <c r="K175" s="23">
        <f t="shared" si="43"/>
        <v>0</v>
      </c>
      <c r="L175" s="23">
        <f t="shared" si="43"/>
        <v>0</v>
      </c>
      <c r="M175" s="23">
        <f t="shared" si="43"/>
        <v>0</v>
      </c>
      <c r="N175" s="42" t="s">
        <v>140</v>
      </c>
      <c r="O175" s="42" t="s">
        <v>29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</row>
    <row r="176" spans="1:22" ht="22.5" x14ac:dyDescent="0.2">
      <c r="A176" s="125"/>
      <c r="B176" s="73"/>
      <c r="C176" s="50"/>
      <c r="D176" s="50"/>
      <c r="E176" s="134"/>
      <c r="F176" s="28" t="s">
        <v>56</v>
      </c>
      <c r="G176" s="18">
        <f t="shared" si="29"/>
        <v>0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51"/>
      <c r="O176" s="43"/>
      <c r="P176" s="43"/>
      <c r="Q176" s="43"/>
      <c r="R176" s="43"/>
      <c r="S176" s="43"/>
      <c r="T176" s="43"/>
      <c r="U176" s="43"/>
      <c r="V176" s="43"/>
    </row>
    <row r="177" spans="1:22" ht="22.5" x14ac:dyDescent="0.2">
      <c r="A177" s="125"/>
      <c r="B177" s="73"/>
      <c r="C177" s="50"/>
      <c r="D177" s="50"/>
      <c r="E177" s="134"/>
      <c r="F177" s="28" t="s">
        <v>42</v>
      </c>
      <c r="G177" s="18">
        <f t="shared" si="29"/>
        <v>0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51"/>
      <c r="O177" s="43"/>
      <c r="P177" s="43"/>
      <c r="Q177" s="43"/>
      <c r="R177" s="43"/>
      <c r="S177" s="43"/>
      <c r="T177" s="43"/>
      <c r="U177" s="43"/>
      <c r="V177" s="43"/>
    </row>
    <row r="178" spans="1:22" ht="22.5" x14ac:dyDescent="0.2">
      <c r="A178" s="125"/>
      <c r="B178" s="73"/>
      <c r="C178" s="50"/>
      <c r="D178" s="50"/>
      <c r="E178" s="134"/>
      <c r="F178" s="28" t="s">
        <v>43</v>
      </c>
      <c r="G178" s="18">
        <f t="shared" si="29"/>
        <v>0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51"/>
      <c r="O178" s="43"/>
      <c r="P178" s="43"/>
      <c r="Q178" s="43"/>
      <c r="R178" s="43"/>
      <c r="S178" s="43"/>
      <c r="T178" s="43"/>
      <c r="U178" s="43"/>
      <c r="V178" s="43"/>
    </row>
    <row r="179" spans="1:22" ht="24" customHeight="1" x14ac:dyDescent="0.2">
      <c r="A179" s="125"/>
      <c r="B179" s="73"/>
      <c r="C179" s="50"/>
      <c r="D179" s="50"/>
      <c r="E179" s="134"/>
      <c r="F179" s="28" t="s">
        <v>44</v>
      </c>
      <c r="G179" s="18">
        <f t="shared" si="29"/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52"/>
      <c r="O179" s="44"/>
      <c r="P179" s="44"/>
      <c r="Q179" s="44"/>
      <c r="R179" s="44"/>
      <c r="S179" s="44"/>
      <c r="T179" s="44"/>
      <c r="U179" s="44"/>
      <c r="V179" s="44"/>
    </row>
    <row r="180" spans="1:22" x14ac:dyDescent="0.2">
      <c r="A180" s="124" t="s">
        <v>81</v>
      </c>
      <c r="B180" s="72" t="s">
        <v>123</v>
      </c>
      <c r="C180" s="50"/>
      <c r="D180" s="50"/>
      <c r="E180" s="56" t="s">
        <v>98</v>
      </c>
      <c r="F180" s="28" t="s">
        <v>40</v>
      </c>
      <c r="G180" s="18">
        <f t="shared" si="29"/>
        <v>6031279</v>
      </c>
      <c r="H180" s="23">
        <f t="shared" ref="H180:M180" si="44">H181+H182+H183+H184</f>
        <v>3349963</v>
      </c>
      <c r="I180" s="23">
        <f t="shared" si="44"/>
        <v>303316</v>
      </c>
      <c r="J180" s="23">
        <f t="shared" si="44"/>
        <v>0</v>
      </c>
      <c r="K180" s="23">
        <f t="shared" si="44"/>
        <v>0</v>
      </c>
      <c r="L180" s="23">
        <f t="shared" si="44"/>
        <v>1376000</v>
      </c>
      <c r="M180" s="23">
        <f t="shared" si="44"/>
        <v>1002000</v>
      </c>
      <c r="N180" s="45" t="s">
        <v>55</v>
      </c>
      <c r="O180" s="56" t="s">
        <v>55</v>
      </c>
      <c r="P180" s="56" t="s">
        <v>55</v>
      </c>
      <c r="Q180" s="56" t="s">
        <v>55</v>
      </c>
      <c r="R180" s="56" t="s">
        <v>55</v>
      </c>
      <c r="S180" s="56" t="s">
        <v>55</v>
      </c>
      <c r="T180" s="56" t="s">
        <v>55</v>
      </c>
      <c r="U180" s="56" t="s">
        <v>55</v>
      </c>
      <c r="V180" s="56" t="s">
        <v>55</v>
      </c>
    </row>
    <row r="181" spans="1:22" ht="22.5" x14ac:dyDescent="0.2">
      <c r="A181" s="125"/>
      <c r="B181" s="73"/>
      <c r="C181" s="50"/>
      <c r="D181" s="50"/>
      <c r="E181" s="135"/>
      <c r="F181" s="28" t="s">
        <v>56</v>
      </c>
      <c r="G181" s="18">
        <f t="shared" si="29"/>
        <v>2991279</v>
      </c>
      <c r="H181" s="23">
        <f t="shared" ref="H181:M184" si="45">H186+H196+H206+H216+H226+H236</f>
        <v>309963</v>
      </c>
      <c r="I181" s="23">
        <f>I186+I196+I206+I216+I226+I236+I246</f>
        <v>303316</v>
      </c>
      <c r="J181" s="23">
        <f t="shared" si="45"/>
        <v>0</v>
      </c>
      <c r="K181" s="23">
        <f t="shared" si="45"/>
        <v>0</v>
      </c>
      <c r="L181" s="23">
        <f t="shared" si="45"/>
        <v>1376000</v>
      </c>
      <c r="M181" s="23">
        <f t="shared" si="45"/>
        <v>1002000</v>
      </c>
      <c r="N181" s="46"/>
      <c r="O181" s="56"/>
      <c r="P181" s="56"/>
      <c r="Q181" s="56"/>
      <c r="R181" s="56"/>
      <c r="S181" s="56"/>
      <c r="T181" s="56"/>
      <c r="U181" s="56"/>
      <c r="V181" s="56"/>
    </row>
    <row r="182" spans="1:22" ht="22.5" x14ac:dyDescent="0.2">
      <c r="A182" s="125"/>
      <c r="B182" s="73"/>
      <c r="C182" s="50"/>
      <c r="D182" s="50"/>
      <c r="E182" s="135"/>
      <c r="F182" s="28" t="s">
        <v>42</v>
      </c>
      <c r="G182" s="18">
        <f t="shared" si="29"/>
        <v>3040000</v>
      </c>
      <c r="H182" s="23">
        <f t="shared" si="45"/>
        <v>3040000</v>
      </c>
      <c r="I182" s="23">
        <f t="shared" si="45"/>
        <v>0</v>
      </c>
      <c r="J182" s="23">
        <f t="shared" si="45"/>
        <v>0</v>
      </c>
      <c r="K182" s="23">
        <f t="shared" si="45"/>
        <v>0</v>
      </c>
      <c r="L182" s="23">
        <f t="shared" si="45"/>
        <v>0</v>
      </c>
      <c r="M182" s="23">
        <f t="shared" si="45"/>
        <v>0</v>
      </c>
      <c r="N182" s="46"/>
      <c r="O182" s="56"/>
      <c r="P182" s="56"/>
      <c r="Q182" s="56"/>
      <c r="R182" s="56"/>
      <c r="S182" s="56"/>
      <c r="T182" s="56"/>
      <c r="U182" s="56"/>
      <c r="V182" s="56"/>
    </row>
    <row r="183" spans="1:22" ht="22.5" x14ac:dyDescent="0.2">
      <c r="A183" s="125"/>
      <c r="B183" s="73"/>
      <c r="C183" s="50"/>
      <c r="D183" s="50"/>
      <c r="E183" s="135"/>
      <c r="F183" s="28" t="s">
        <v>43</v>
      </c>
      <c r="G183" s="18">
        <f t="shared" si="29"/>
        <v>0</v>
      </c>
      <c r="H183" s="23">
        <f t="shared" si="45"/>
        <v>0</v>
      </c>
      <c r="I183" s="23">
        <f t="shared" si="45"/>
        <v>0</v>
      </c>
      <c r="J183" s="23">
        <f t="shared" si="45"/>
        <v>0</v>
      </c>
      <c r="K183" s="23">
        <f t="shared" si="45"/>
        <v>0</v>
      </c>
      <c r="L183" s="23">
        <f t="shared" si="45"/>
        <v>0</v>
      </c>
      <c r="M183" s="23">
        <f t="shared" si="45"/>
        <v>0</v>
      </c>
      <c r="N183" s="46"/>
      <c r="O183" s="56"/>
      <c r="P183" s="56"/>
      <c r="Q183" s="56"/>
      <c r="R183" s="56"/>
      <c r="S183" s="56"/>
      <c r="T183" s="56"/>
      <c r="U183" s="56"/>
      <c r="V183" s="56"/>
    </row>
    <row r="184" spans="1:22" x14ac:dyDescent="0.2">
      <c r="A184" s="125"/>
      <c r="B184" s="73"/>
      <c r="C184" s="50"/>
      <c r="D184" s="50"/>
      <c r="E184" s="135"/>
      <c r="F184" s="28" t="s">
        <v>44</v>
      </c>
      <c r="G184" s="18">
        <f t="shared" si="29"/>
        <v>0</v>
      </c>
      <c r="H184" s="23">
        <f t="shared" si="45"/>
        <v>0</v>
      </c>
      <c r="I184" s="23">
        <f t="shared" si="45"/>
        <v>0</v>
      </c>
      <c r="J184" s="23">
        <f t="shared" si="45"/>
        <v>0</v>
      </c>
      <c r="K184" s="23">
        <f t="shared" si="45"/>
        <v>0</v>
      </c>
      <c r="L184" s="23">
        <f t="shared" si="45"/>
        <v>0</v>
      </c>
      <c r="M184" s="23">
        <f t="shared" si="45"/>
        <v>0</v>
      </c>
      <c r="N184" s="90"/>
      <c r="O184" s="56"/>
      <c r="P184" s="56"/>
      <c r="Q184" s="56"/>
      <c r="R184" s="56"/>
      <c r="S184" s="56"/>
      <c r="T184" s="56"/>
      <c r="U184" s="56"/>
      <c r="V184" s="56"/>
    </row>
    <row r="185" spans="1:22" ht="16.5" customHeight="1" x14ac:dyDescent="0.2">
      <c r="A185" s="124" t="s">
        <v>82</v>
      </c>
      <c r="B185" s="129" t="s">
        <v>150</v>
      </c>
      <c r="C185" s="50"/>
      <c r="D185" s="50"/>
      <c r="E185" s="46" t="s">
        <v>97</v>
      </c>
      <c r="F185" s="28" t="s">
        <v>40</v>
      </c>
      <c r="G185" s="18">
        <f t="shared" si="29"/>
        <v>3549963</v>
      </c>
      <c r="H185" s="23">
        <f t="shared" ref="H185:M185" si="46">H186+H187+H188+H189</f>
        <v>3349963</v>
      </c>
      <c r="I185" s="23">
        <f t="shared" si="46"/>
        <v>200000</v>
      </c>
      <c r="J185" s="23">
        <f t="shared" si="46"/>
        <v>0</v>
      </c>
      <c r="K185" s="23">
        <f t="shared" si="46"/>
        <v>0</v>
      </c>
      <c r="L185" s="23">
        <f t="shared" si="46"/>
        <v>0</v>
      </c>
      <c r="M185" s="23">
        <f t="shared" si="46"/>
        <v>0</v>
      </c>
      <c r="N185" s="45" t="s">
        <v>151</v>
      </c>
      <c r="O185" s="42" t="s">
        <v>66</v>
      </c>
      <c r="P185" s="42">
        <v>3.2250000000000001</v>
      </c>
      <c r="Q185" s="42">
        <v>0</v>
      </c>
      <c r="R185" s="121">
        <v>3.2250000000000001</v>
      </c>
      <c r="S185" s="42">
        <v>0</v>
      </c>
      <c r="T185" s="42">
        <v>0</v>
      </c>
      <c r="U185" s="42">
        <v>0</v>
      </c>
      <c r="V185" s="42">
        <v>0</v>
      </c>
    </row>
    <row r="186" spans="1:22" ht="27" customHeight="1" x14ac:dyDescent="0.2">
      <c r="A186" s="125"/>
      <c r="B186" s="130"/>
      <c r="C186" s="50"/>
      <c r="D186" s="50"/>
      <c r="E186" s="134"/>
      <c r="F186" s="28" t="s">
        <v>56</v>
      </c>
      <c r="G186" s="18">
        <f t="shared" si="29"/>
        <v>509963</v>
      </c>
      <c r="H186" s="23">
        <f t="shared" ref="H186:M189" si="47">H191</f>
        <v>309963</v>
      </c>
      <c r="I186" s="23">
        <v>200000</v>
      </c>
      <c r="J186" s="23">
        <v>0</v>
      </c>
      <c r="K186" s="23">
        <f t="shared" si="47"/>
        <v>0</v>
      </c>
      <c r="L186" s="23">
        <f t="shared" si="47"/>
        <v>0</v>
      </c>
      <c r="M186" s="23">
        <f t="shared" si="47"/>
        <v>0</v>
      </c>
      <c r="N186" s="107"/>
      <c r="O186" s="43"/>
      <c r="P186" s="43"/>
      <c r="Q186" s="43"/>
      <c r="R186" s="122"/>
      <c r="S186" s="43"/>
      <c r="T186" s="43"/>
      <c r="U186" s="43"/>
      <c r="V186" s="43"/>
    </row>
    <row r="187" spans="1:22" ht="30" customHeight="1" x14ac:dyDescent="0.2">
      <c r="A187" s="125"/>
      <c r="B187" s="130"/>
      <c r="C187" s="50"/>
      <c r="D187" s="50"/>
      <c r="E187" s="134"/>
      <c r="F187" s="28" t="s">
        <v>42</v>
      </c>
      <c r="G187" s="18">
        <f t="shared" si="29"/>
        <v>3040000</v>
      </c>
      <c r="H187" s="23">
        <f t="shared" si="47"/>
        <v>3040000</v>
      </c>
      <c r="I187" s="23">
        <f t="shared" si="47"/>
        <v>0</v>
      </c>
      <c r="J187" s="23">
        <f t="shared" si="47"/>
        <v>0</v>
      </c>
      <c r="K187" s="23">
        <f t="shared" si="47"/>
        <v>0</v>
      </c>
      <c r="L187" s="23">
        <f t="shared" si="47"/>
        <v>0</v>
      </c>
      <c r="M187" s="23">
        <f t="shared" si="47"/>
        <v>0</v>
      </c>
      <c r="N187" s="107"/>
      <c r="O187" s="43"/>
      <c r="P187" s="43"/>
      <c r="Q187" s="43"/>
      <c r="R187" s="122"/>
      <c r="S187" s="43"/>
      <c r="T187" s="43"/>
      <c r="U187" s="43"/>
      <c r="V187" s="43"/>
    </row>
    <row r="188" spans="1:22" ht="22.5" x14ac:dyDescent="0.2">
      <c r="A188" s="125"/>
      <c r="B188" s="130"/>
      <c r="C188" s="50"/>
      <c r="D188" s="50"/>
      <c r="E188" s="134"/>
      <c r="F188" s="28" t="s">
        <v>43</v>
      </c>
      <c r="G188" s="18">
        <f t="shared" si="29"/>
        <v>0</v>
      </c>
      <c r="H188" s="23">
        <f t="shared" si="47"/>
        <v>0</v>
      </c>
      <c r="I188" s="23">
        <f t="shared" si="47"/>
        <v>0</v>
      </c>
      <c r="J188" s="23">
        <f t="shared" si="47"/>
        <v>0</v>
      </c>
      <c r="K188" s="23">
        <f t="shared" si="47"/>
        <v>0</v>
      </c>
      <c r="L188" s="23">
        <f t="shared" si="47"/>
        <v>0</v>
      </c>
      <c r="M188" s="23">
        <f t="shared" si="47"/>
        <v>0</v>
      </c>
      <c r="N188" s="107"/>
      <c r="O188" s="43"/>
      <c r="P188" s="43"/>
      <c r="Q188" s="43"/>
      <c r="R188" s="122"/>
      <c r="S188" s="43"/>
      <c r="T188" s="43"/>
      <c r="U188" s="43"/>
      <c r="V188" s="43"/>
    </row>
    <row r="189" spans="1:22" ht="22.5" customHeight="1" x14ac:dyDescent="0.2">
      <c r="A189" s="126"/>
      <c r="B189" s="131"/>
      <c r="C189" s="50"/>
      <c r="D189" s="50"/>
      <c r="E189" s="134"/>
      <c r="F189" s="28" t="s">
        <v>44</v>
      </c>
      <c r="G189" s="18">
        <f t="shared" si="29"/>
        <v>0</v>
      </c>
      <c r="H189" s="23">
        <f t="shared" si="47"/>
        <v>0</v>
      </c>
      <c r="I189" s="23">
        <f t="shared" si="47"/>
        <v>0</v>
      </c>
      <c r="J189" s="23">
        <f t="shared" si="47"/>
        <v>0</v>
      </c>
      <c r="K189" s="23">
        <f t="shared" si="47"/>
        <v>0</v>
      </c>
      <c r="L189" s="23">
        <f t="shared" si="47"/>
        <v>0</v>
      </c>
      <c r="M189" s="23">
        <f t="shared" si="47"/>
        <v>0</v>
      </c>
      <c r="N189" s="108"/>
      <c r="O189" s="44"/>
      <c r="P189" s="44"/>
      <c r="Q189" s="44"/>
      <c r="R189" s="123"/>
      <c r="S189" s="44"/>
      <c r="T189" s="44"/>
      <c r="U189" s="44"/>
      <c r="V189" s="44"/>
    </row>
    <row r="190" spans="1:22" ht="25.5" customHeight="1" x14ac:dyDescent="0.2">
      <c r="A190" s="125" t="s">
        <v>83</v>
      </c>
      <c r="B190" s="73" t="s">
        <v>124</v>
      </c>
      <c r="C190" s="50"/>
      <c r="D190" s="50"/>
      <c r="E190" s="132"/>
      <c r="F190" s="28" t="s">
        <v>40</v>
      </c>
      <c r="G190" s="18">
        <f t="shared" si="29"/>
        <v>3349963</v>
      </c>
      <c r="H190" s="23">
        <f t="shared" ref="H190:M190" si="48">H191+H192+H193+H194</f>
        <v>3349963</v>
      </c>
      <c r="I190" s="23">
        <f t="shared" si="48"/>
        <v>0</v>
      </c>
      <c r="J190" s="23">
        <f t="shared" si="48"/>
        <v>0</v>
      </c>
      <c r="K190" s="23">
        <f t="shared" si="48"/>
        <v>0</v>
      </c>
      <c r="L190" s="23">
        <f t="shared" si="48"/>
        <v>0</v>
      </c>
      <c r="M190" s="23">
        <f t="shared" si="48"/>
        <v>0</v>
      </c>
      <c r="N190" s="42" t="s">
        <v>152</v>
      </c>
      <c r="O190" s="42" t="s">
        <v>29</v>
      </c>
      <c r="P190" s="42">
        <v>100</v>
      </c>
      <c r="Q190" s="42">
        <v>100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</row>
    <row r="191" spans="1:22" ht="33" customHeight="1" x14ac:dyDescent="0.2">
      <c r="A191" s="125"/>
      <c r="B191" s="73"/>
      <c r="C191" s="50"/>
      <c r="D191" s="50"/>
      <c r="E191" s="132"/>
      <c r="F191" s="28" t="s">
        <v>56</v>
      </c>
      <c r="G191" s="18">
        <f t="shared" si="29"/>
        <v>309963</v>
      </c>
      <c r="H191" s="23">
        <v>309963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51"/>
      <c r="O191" s="43"/>
      <c r="P191" s="43"/>
      <c r="Q191" s="43"/>
      <c r="R191" s="43"/>
      <c r="S191" s="43"/>
      <c r="T191" s="43"/>
      <c r="U191" s="43"/>
      <c r="V191" s="43"/>
    </row>
    <row r="192" spans="1:22" ht="33" customHeight="1" x14ac:dyDescent="0.2">
      <c r="A192" s="125"/>
      <c r="B192" s="73"/>
      <c r="C192" s="50"/>
      <c r="D192" s="50"/>
      <c r="E192" s="132"/>
      <c r="F192" s="28" t="s">
        <v>42</v>
      </c>
      <c r="G192" s="18">
        <f t="shared" si="29"/>
        <v>3040000</v>
      </c>
      <c r="H192" s="23">
        <v>3040000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51"/>
      <c r="O192" s="43"/>
      <c r="P192" s="43"/>
      <c r="Q192" s="43"/>
      <c r="R192" s="43"/>
      <c r="S192" s="43"/>
      <c r="T192" s="43"/>
      <c r="U192" s="43"/>
      <c r="V192" s="43"/>
    </row>
    <row r="193" spans="1:22" ht="33" customHeight="1" x14ac:dyDescent="0.2">
      <c r="A193" s="125"/>
      <c r="B193" s="73"/>
      <c r="C193" s="50"/>
      <c r="D193" s="50"/>
      <c r="E193" s="132"/>
      <c r="F193" s="28" t="s">
        <v>43</v>
      </c>
      <c r="G193" s="18">
        <f t="shared" si="29"/>
        <v>0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51"/>
      <c r="O193" s="43"/>
      <c r="P193" s="43"/>
      <c r="Q193" s="43"/>
      <c r="R193" s="43"/>
      <c r="S193" s="43"/>
      <c r="T193" s="43"/>
      <c r="U193" s="43"/>
      <c r="V193" s="43"/>
    </row>
    <row r="194" spans="1:22" ht="24" customHeight="1" thickBot="1" x14ac:dyDescent="0.25">
      <c r="A194" s="127"/>
      <c r="B194" s="73"/>
      <c r="C194" s="50"/>
      <c r="D194" s="50"/>
      <c r="E194" s="136"/>
      <c r="F194" s="28" t="s">
        <v>44</v>
      </c>
      <c r="G194" s="18">
        <f t="shared" si="29"/>
        <v>0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52"/>
      <c r="O194" s="44"/>
      <c r="P194" s="44"/>
      <c r="Q194" s="44"/>
      <c r="R194" s="44"/>
      <c r="S194" s="44"/>
      <c r="T194" s="44"/>
      <c r="U194" s="44"/>
      <c r="V194" s="44"/>
    </row>
    <row r="195" spans="1:22" ht="19.5" customHeight="1" x14ac:dyDescent="0.2">
      <c r="A195" s="93" t="s">
        <v>84</v>
      </c>
      <c r="B195" s="72" t="s">
        <v>131</v>
      </c>
      <c r="C195" s="50"/>
      <c r="D195" s="50"/>
      <c r="E195" s="137" t="s">
        <v>99</v>
      </c>
      <c r="F195" s="28" t="s">
        <v>40</v>
      </c>
      <c r="G195" s="18">
        <f t="shared" si="29"/>
        <v>250000</v>
      </c>
      <c r="H195" s="23">
        <f t="shared" ref="H195:M195" si="49">H196+H197+H198+H199</f>
        <v>0</v>
      </c>
      <c r="I195" s="23">
        <f t="shared" si="49"/>
        <v>0</v>
      </c>
      <c r="J195" s="23">
        <f t="shared" si="49"/>
        <v>0</v>
      </c>
      <c r="K195" s="23">
        <f t="shared" si="49"/>
        <v>0</v>
      </c>
      <c r="L195" s="23">
        <f t="shared" si="49"/>
        <v>250000</v>
      </c>
      <c r="M195" s="23">
        <f t="shared" si="49"/>
        <v>0</v>
      </c>
      <c r="N195" s="45" t="s">
        <v>141</v>
      </c>
      <c r="O195" s="42" t="s">
        <v>66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</row>
    <row r="196" spans="1:22" ht="27.75" customHeight="1" x14ac:dyDescent="0.2">
      <c r="A196" s="93"/>
      <c r="B196" s="73"/>
      <c r="C196" s="50"/>
      <c r="D196" s="50"/>
      <c r="E196" s="46"/>
      <c r="F196" s="28" t="s">
        <v>56</v>
      </c>
      <c r="G196" s="18">
        <f t="shared" si="29"/>
        <v>250000</v>
      </c>
      <c r="H196" s="23">
        <f t="shared" ref="H196:M199" si="50">H201</f>
        <v>0</v>
      </c>
      <c r="I196" s="23">
        <f t="shared" si="50"/>
        <v>0</v>
      </c>
      <c r="J196" s="23">
        <f t="shared" si="50"/>
        <v>0</v>
      </c>
      <c r="K196" s="23">
        <f t="shared" si="50"/>
        <v>0</v>
      </c>
      <c r="L196" s="23">
        <f t="shared" si="50"/>
        <v>250000</v>
      </c>
      <c r="M196" s="23">
        <f t="shared" si="50"/>
        <v>0</v>
      </c>
      <c r="N196" s="107"/>
      <c r="O196" s="43"/>
      <c r="P196" s="43"/>
      <c r="Q196" s="43"/>
      <c r="R196" s="43"/>
      <c r="S196" s="43"/>
      <c r="T196" s="43"/>
      <c r="U196" s="43"/>
      <c r="V196" s="43"/>
    </row>
    <row r="197" spans="1:22" ht="27.75" customHeight="1" x14ac:dyDescent="0.2">
      <c r="A197" s="93"/>
      <c r="B197" s="73"/>
      <c r="C197" s="50"/>
      <c r="D197" s="50"/>
      <c r="E197" s="46"/>
      <c r="F197" s="28" t="s">
        <v>42</v>
      </c>
      <c r="G197" s="18">
        <f t="shared" si="29"/>
        <v>0</v>
      </c>
      <c r="H197" s="23">
        <f t="shared" si="50"/>
        <v>0</v>
      </c>
      <c r="I197" s="23">
        <f t="shared" si="50"/>
        <v>0</v>
      </c>
      <c r="J197" s="23">
        <f t="shared" si="50"/>
        <v>0</v>
      </c>
      <c r="K197" s="23">
        <f t="shared" si="50"/>
        <v>0</v>
      </c>
      <c r="L197" s="23">
        <f t="shared" si="50"/>
        <v>0</v>
      </c>
      <c r="M197" s="23">
        <f t="shared" si="50"/>
        <v>0</v>
      </c>
      <c r="N197" s="107"/>
      <c r="O197" s="43"/>
      <c r="P197" s="43"/>
      <c r="Q197" s="43"/>
      <c r="R197" s="43"/>
      <c r="S197" s="43"/>
      <c r="T197" s="43"/>
      <c r="U197" s="43"/>
      <c r="V197" s="43"/>
    </row>
    <row r="198" spans="1:22" ht="27.75" customHeight="1" x14ac:dyDescent="0.2">
      <c r="A198" s="93"/>
      <c r="B198" s="73"/>
      <c r="C198" s="50"/>
      <c r="D198" s="50"/>
      <c r="E198" s="46"/>
      <c r="F198" s="28" t="s">
        <v>43</v>
      </c>
      <c r="G198" s="18">
        <f t="shared" si="29"/>
        <v>0</v>
      </c>
      <c r="H198" s="23">
        <f t="shared" si="50"/>
        <v>0</v>
      </c>
      <c r="I198" s="23">
        <f t="shared" si="50"/>
        <v>0</v>
      </c>
      <c r="J198" s="23">
        <f t="shared" si="50"/>
        <v>0</v>
      </c>
      <c r="K198" s="23">
        <f t="shared" si="50"/>
        <v>0</v>
      </c>
      <c r="L198" s="23">
        <f t="shared" si="50"/>
        <v>0</v>
      </c>
      <c r="M198" s="23">
        <f t="shared" si="50"/>
        <v>0</v>
      </c>
      <c r="N198" s="107"/>
      <c r="O198" s="43"/>
      <c r="P198" s="43"/>
      <c r="Q198" s="43"/>
      <c r="R198" s="43"/>
      <c r="S198" s="43"/>
      <c r="T198" s="43"/>
      <c r="U198" s="43"/>
      <c r="V198" s="43"/>
    </row>
    <row r="199" spans="1:22" ht="15.75" customHeight="1" x14ac:dyDescent="0.2">
      <c r="A199" s="93"/>
      <c r="B199" s="128"/>
      <c r="C199" s="50"/>
      <c r="D199" s="50"/>
      <c r="E199" s="46"/>
      <c r="F199" s="28" t="s">
        <v>44</v>
      </c>
      <c r="G199" s="18">
        <f t="shared" si="29"/>
        <v>0</v>
      </c>
      <c r="H199" s="23">
        <f t="shared" si="50"/>
        <v>0</v>
      </c>
      <c r="I199" s="23">
        <f t="shared" si="50"/>
        <v>0</v>
      </c>
      <c r="J199" s="23">
        <f t="shared" si="50"/>
        <v>0</v>
      </c>
      <c r="K199" s="23">
        <f t="shared" si="50"/>
        <v>0</v>
      </c>
      <c r="L199" s="23">
        <f t="shared" si="50"/>
        <v>0</v>
      </c>
      <c r="M199" s="23">
        <f t="shared" si="50"/>
        <v>0</v>
      </c>
      <c r="N199" s="108"/>
      <c r="O199" s="44"/>
      <c r="P199" s="44"/>
      <c r="Q199" s="44"/>
      <c r="R199" s="44"/>
      <c r="S199" s="44"/>
      <c r="T199" s="44"/>
      <c r="U199" s="44"/>
      <c r="V199" s="44"/>
    </row>
    <row r="200" spans="1:22" ht="24" customHeight="1" x14ac:dyDescent="0.2">
      <c r="A200" s="93" t="s">
        <v>85</v>
      </c>
      <c r="B200" s="72" t="s">
        <v>124</v>
      </c>
      <c r="C200" s="50"/>
      <c r="D200" s="50"/>
      <c r="E200" s="46"/>
      <c r="F200" s="28" t="s">
        <v>40</v>
      </c>
      <c r="G200" s="18">
        <f t="shared" si="29"/>
        <v>250000</v>
      </c>
      <c r="H200" s="24">
        <v>0</v>
      </c>
      <c r="I200" s="24">
        <v>0</v>
      </c>
      <c r="J200" s="23">
        <f>J201+J202+J203+J204</f>
        <v>0</v>
      </c>
      <c r="K200" s="23">
        <f>K201+K202+K203+K204</f>
        <v>0</v>
      </c>
      <c r="L200" s="23">
        <f>L201+L202+L203+L204</f>
        <v>250000</v>
      </c>
      <c r="M200" s="23">
        <f>M201+M202+M203+M204</f>
        <v>0</v>
      </c>
      <c r="N200" s="42" t="s">
        <v>142</v>
      </c>
      <c r="O200" s="42" t="s">
        <v>29</v>
      </c>
      <c r="P200" s="42">
        <v>100</v>
      </c>
      <c r="Q200" s="42">
        <v>0</v>
      </c>
      <c r="R200" s="42">
        <v>0</v>
      </c>
      <c r="S200" s="42">
        <v>0</v>
      </c>
      <c r="T200" s="42">
        <v>0</v>
      </c>
      <c r="U200" s="42">
        <v>100</v>
      </c>
      <c r="V200" s="42">
        <v>0</v>
      </c>
    </row>
    <row r="201" spans="1:22" ht="28.5" customHeight="1" x14ac:dyDescent="0.2">
      <c r="A201" s="93"/>
      <c r="B201" s="73"/>
      <c r="C201" s="50"/>
      <c r="D201" s="50"/>
      <c r="E201" s="46"/>
      <c r="F201" s="28" t="s">
        <v>56</v>
      </c>
      <c r="G201" s="18">
        <f t="shared" si="29"/>
        <v>250000</v>
      </c>
      <c r="H201" s="24">
        <v>0</v>
      </c>
      <c r="I201" s="24">
        <v>0</v>
      </c>
      <c r="J201" s="18">
        <v>0</v>
      </c>
      <c r="K201" s="18">
        <v>0</v>
      </c>
      <c r="L201" s="18">
        <v>250000</v>
      </c>
      <c r="M201" s="18">
        <v>0</v>
      </c>
      <c r="N201" s="51"/>
      <c r="O201" s="43"/>
      <c r="P201" s="43"/>
      <c r="Q201" s="43"/>
      <c r="R201" s="43"/>
      <c r="S201" s="43"/>
      <c r="T201" s="43"/>
      <c r="U201" s="43"/>
      <c r="V201" s="43"/>
    </row>
    <row r="202" spans="1:22" ht="28.5" customHeight="1" x14ac:dyDescent="0.2">
      <c r="A202" s="93"/>
      <c r="B202" s="73"/>
      <c r="C202" s="50"/>
      <c r="D202" s="50"/>
      <c r="E202" s="46"/>
      <c r="F202" s="28" t="s">
        <v>42</v>
      </c>
      <c r="G202" s="18">
        <f t="shared" si="29"/>
        <v>0</v>
      </c>
      <c r="H202" s="24">
        <v>0</v>
      </c>
      <c r="I202" s="24">
        <v>0</v>
      </c>
      <c r="J202" s="18">
        <v>0</v>
      </c>
      <c r="K202" s="18">
        <v>0</v>
      </c>
      <c r="L202" s="18">
        <v>0</v>
      </c>
      <c r="M202" s="18">
        <v>0</v>
      </c>
      <c r="N202" s="51"/>
      <c r="O202" s="43"/>
      <c r="P202" s="43"/>
      <c r="Q202" s="43"/>
      <c r="R202" s="43"/>
      <c r="S202" s="43"/>
      <c r="T202" s="43"/>
      <c r="U202" s="43"/>
      <c r="V202" s="43"/>
    </row>
    <row r="203" spans="1:22" ht="28.5" customHeight="1" x14ac:dyDescent="0.2">
      <c r="A203" s="93"/>
      <c r="B203" s="73"/>
      <c r="C203" s="50"/>
      <c r="D203" s="50"/>
      <c r="E203" s="46"/>
      <c r="F203" s="28" t="s">
        <v>43</v>
      </c>
      <c r="G203" s="18">
        <f t="shared" si="29"/>
        <v>0</v>
      </c>
      <c r="H203" s="24">
        <v>0</v>
      </c>
      <c r="I203" s="24">
        <v>0</v>
      </c>
      <c r="J203" s="18">
        <v>0</v>
      </c>
      <c r="K203" s="18">
        <v>0</v>
      </c>
      <c r="L203" s="18">
        <v>0</v>
      </c>
      <c r="M203" s="18">
        <v>0</v>
      </c>
      <c r="N203" s="51"/>
      <c r="O203" s="43"/>
      <c r="P203" s="43"/>
      <c r="Q203" s="43"/>
      <c r="R203" s="43"/>
      <c r="S203" s="43"/>
      <c r="T203" s="43"/>
      <c r="U203" s="43"/>
      <c r="V203" s="43"/>
    </row>
    <row r="204" spans="1:22" ht="23.25" customHeight="1" x14ac:dyDescent="0.2">
      <c r="A204" s="93"/>
      <c r="B204" s="73"/>
      <c r="C204" s="50"/>
      <c r="D204" s="50"/>
      <c r="E204" s="90"/>
      <c r="F204" s="28" t="s">
        <v>44</v>
      </c>
      <c r="G204" s="18">
        <f t="shared" si="29"/>
        <v>0</v>
      </c>
      <c r="H204" s="24">
        <v>0</v>
      </c>
      <c r="I204" s="24">
        <v>0</v>
      </c>
      <c r="J204" s="18">
        <v>0</v>
      </c>
      <c r="K204" s="18">
        <v>0</v>
      </c>
      <c r="L204" s="18">
        <v>0</v>
      </c>
      <c r="M204" s="18">
        <v>0</v>
      </c>
      <c r="N204" s="52"/>
      <c r="O204" s="44"/>
      <c r="P204" s="44"/>
      <c r="Q204" s="44"/>
      <c r="R204" s="44"/>
      <c r="S204" s="44"/>
      <c r="T204" s="44"/>
      <c r="U204" s="44"/>
      <c r="V204" s="44"/>
    </row>
    <row r="205" spans="1:22" ht="21" customHeight="1" x14ac:dyDescent="0.2">
      <c r="A205" s="93" t="s">
        <v>86</v>
      </c>
      <c r="B205" s="72" t="s">
        <v>132</v>
      </c>
      <c r="C205" s="50"/>
      <c r="D205" s="50"/>
      <c r="E205" s="45" t="s">
        <v>99</v>
      </c>
      <c r="F205" s="28" t="s">
        <v>40</v>
      </c>
      <c r="G205" s="18">
        <f t="shared" si="29"/>
        <v>1000500</v>
      </c>
      <c r="H205" s="23">
        <f t="shared" ref="H205:M205" si="51">H206+H207+H208+H209</f>
        <v>0</v>
      </c>
      <c r="I205" s="23">
        <f t="shared" si="51"/>
        <v>0</v>
      </c>
      <c r="J205" s="23">
        <f t="shared" si="51"/>
        <v>0</v>
      </c>
      <c r="K205" s="23">
        <f t="shared" si="51"/>
        <v>0</v>
      </c>
      <c r="L205" s="23">
        <f t="shared" si="51"/>
        <v>500</v>
      </c>
      <c r="M205" s="23">
        <f t="shared" si="51"/>
        <v>1000000</v>
      </c>
      <c r="N205" s="45" t="s">
        <v>143</v>
      </c>
      <c r="O205" s="42" t="s">
        <v>66</v>
      </c>
      <c r="P205" s="42">
        <v>2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2</v>
      </c>
    </row>
    <row r="206" spans="1:22" ht="27" customHeight="1" x14ac:dyDescent="0.2">
      <c r="A206" s="93"/>
      <c r="B206" s="73"/>
      <c r="C206" s="50"/>
      <c r="D206" s="50"/>
      <c r="E206" s="46"/>
      <c r="F206" s="28" t="s">
        <v>56</v>
      </c>
      <c r="G206" s="18">
        <f t="shared" si="29"/>
        <v>1000500</v>
      </c>
      <c r="H206" s="23">
        <f t="shared" ref="H206:M209" si="52">H211</f>
        <v>0</v>
      </c>
      <c r="I206" s="23">
        <f t="shared" si="52"/>
        <v>0</v>
      </c>
      <c r="J206" s="23">
        <f t="shared" si="52"/>
        <v>0</v>
      </c>
      <c r="K206" s="23">
        <f t="shared" si="52"/>
        <v>0</v>
      </c>
      <c r="L206" s="23">
        <f t="shared" si="52"/>
        <v>500</v>
      </c>
      <c r="M206" s="23">
        <v>1000000</v>
      </c>
      <c r="N206" s="107"/>
      <c r="O206" s="43"/>
      <c r="P206" s="43"/>
      <c r="Q206" s="43"/>
      <c r="R206" s="43"/>
      <c r="S206" s="43"/>
      <c r="T206" s="43"/>
      <c r="U206" s="43"/>
      <c r="V206" s="43"/>
    </row>
    <row r="207" spans="1:22" ht="27" customHeight="1" x14ac:dyDescent="0.2">
      <c r="A207" s="93"/>
      <c r="B207" s="73"/>
      <c r="C207" s="50"/>
      <c r="D207" s="50"/>
      <c r="E207" s="46"/>
      <c r="F207" s="28" t="s">
        <v>42</v>
      </c>
      <c r="G207" s="18">
        <f t="shared" si="29"/>
        <v>0</v>
      </c>
      <c r="H207" s="23">
        <f t="shared" si="52"/>
        <v>0</v>
      </c>
      <c r="I207" s="23">
        <f t="shared" si="52"/>
        <v>0</v>
      </c>
      <c r="J207" s="23">
        <f t="shared" si="52"/>
        <v>0</v>
      </c>
      <c r="K207" s="23">
        <f t="shared" si="52"/>
        <v>0</v>
      </c>
      <c r="L207" s="23">
        <f t="shared" si="52"/>
        <v>0</v>
      </c>
      <c r="M207" s="23">
        <f t="shared" si="52"/>
        <v>0</v>
      </c>
      <c r="N207" s="107"/>
      <c r="O207" s="43"/>
      <c r="P207" s="43"/>
      <c r="Q207" s="43"/>
      <c r="R207" s="43"/>
      <c r="S207" s="43"/>
      <c r="T207" s="43"/>
      <c r="U207" s="43"/>
      <c r="V207" s="43"/>
    </row>
    <row r="208" spans="1:22" ht="27" customHeight="1" x14ac:dyDescent="0.2">
      <c r="A208" s="93"/>
      <c r="B208" s="73"/>
      <c r="C208" s="50"/>
      <c r="D208" s="50"/>
      <c r="E208" s="46"/>
      <c r="F208" s="28" t="s">
        <v>43</v>
      </c>
      <c r="G208" s="18">
        <f t="shared" si="29"/>
        <v>0</v>
      </c>
      <c r="H208" s="23">
        <f t="shared" si="52"/>
        <v>0</v>
      </c>
      <c r="I208" s="23">
        <f t="shared" si="52"/>
        <v>0</v>
      </c>
      <c r="J208" s="23">
        <f t="shared" si="52"/>
        <v>0</v>
      </c>
      <c r="K208" s="23">
        <f t="shared" si="52"/>
        <v>0</v>
      </c>
      <c r="L208" s="23">
        <f t="shared" si="52"/>
        <v>0</v>
      </c>
      <c r="M208" s="23">
        <f t="shared" si="52"/>
        <v>0</v>
      </c>
      <c r="N208" s="107"/>
      <c r="O208" s="43"/>
      <c r="P208" s="43"/>
      <c r="Q208" s="43"/>
      <c r="R208" s="43"/>
      <c r="S208" s="43"/>
      <c r="T208" s="43"/>
      <c r="U208" s="43"/>
      <c r="V208" s="43"/>
    </row>
    <row r="209" spans="1:22" ht="17.25" customHeight="1" x14ac:dyDescent="0.2">
      <c r="A209" s="93"/>
      <c r="B209" s="128"/>
      <c r="C209" s="50"/>
      <c r="D209" s="50"/>
      <c r="E209" s="46"/>
      <c r="F209" s="28" t="s">
        <v>44</v>
      </c>
      <c r="G209" s="18">
        <f t="shared" si="29"/>
        <v>0</v>
      </c>
      <c r="H209" s="23">
        <f t="shared" si="52"/>
        <v>0</v>
      </c>
      <c r="I209" s="23">
        <f t="shared" si="52"/>
        <v>0</v>
      </c>
      <c r="J209" s="23">
        <f t="shared" si="52"/>
        <v>0</v>
      </c>
      <c r="K209" s="23">
        <f t="shared" si="52"/>
        <v>0</v>
      </c>
      <c r="L209" s="23">
        <f t="shared" si="52"/>
        <v>0</v>
      </c>
      <c r="M209" s="23">
        <f t="shared" si="52"/>
        <v>0</v>
      </c>
      <c r="N209" s="108"/>
      <c r="O209" s="44"/>
      <c r="P209" s="44"/>
      <c r="Q209" s="44"/>
      <c r="R209" s="44"/>
      <c r="S209" s="44"/>
      <c r="T209" s="44"/>
      <c r="U209" s="44"/>
      <c r="V209" s="44"/>
    </row>
    <row r="210" spans="1:22" ht="24" customHeight="1" x14ac:dyDescent="0.2">
      <c r="A210" s="93" t="s">
        <v>87</v>
      </c>
      <c r="B210" s="72" t="s">
        <v>124</v>
      </c>
      <c r="C210" s="50"/>
      <c r="D210" s="50"/>
      <c r="E210" s="46"/>
      <c r="F210" s="28" t="s">
        <v>40</v>
      </c>
      <c r="G210" s="18">
        <f t="shared" si="29"/>
        <v>500</v>
      </c>
      <c r="H210" s="23">
        <f t="shared" ref="H210:M210" si="53">H211+H212+H213+H214</f>
        <v>0</v>
      </c>
      <c r="I210" s="23">
        <f t="shared" si="53"/>
        <v>0</v>
      </c>
      <c r="J210" s="23">
        <f t="shared" si="53"/>
        <v>0</v>
      </c>
      <c r="K210" s="23">
        <f t="shared" si="53"/>
        <v>0</v>
      </c>
      <c r="L210" s="23">
        <f t="shared" si="53"/>
        <v>500</v>
      </c>
      <c r="M210" s="23">
        <f t="shared" si="53"/>
        <v>0</v>
      </c>
      <c r="N210" s="42" t="s">
        <v>144</v>
      </c>
      <c r="O210" s="42" t="s">
        <v>29</v>
      </c>
      <c r="P210" s="42">
        <v>100</v>
      </c>
      <c r="Q210" s="42">
        <v>0</v>
      </c>
      <c r="R210" s="42">
        <v>0</v>
      </c>
      <c r="S210" s="42">
        <v>0</v>
      </c>
      <c r="T210" s="42">
        <v>0</v>
      </c>
      <c r="U210" s="42">
        <v>100</v>
      </c>
      <c r="V210" s="42">
        <v>0</v>
      </c>
    </row>
    <row r="211" spans="1:22" ht="30" customHeight="1" x14ac:dyDescent="0.2">
      <c r="A211" s="93"/>
      <c r="B211" s="73"/>
      <c r="C211" s="50"/>
      <c r="D211" s="50"/>
      <c r="E211" s="46"/>
      <c r="F211" s="28" t="s">
        <v>56</v>
      </c>
      <c r="G211" s="18">
        <f t="shared" si="29"/>
        <v>500</v>
      </c>
      <c r="H211" s="18">
        <v>0</v>
      </c>
      <c r="I211" s="18">
        <v>0</v>
      </c>
      <c r="J211" s="18">
        <v>0</v>
      </c>
      <c r="K211" s="18">
        <v>0</v>
      </c>
      <c r="L211" s="18">
        <v>500</v>
      </c>
      <c r="M211" s="18">
        <v>0</v>
      </c>
      <c r="N211" s="51"/>
      <c r="O211" s="43"/>
      <c r="P211" s="43"/>
      <c r="Q211" s="43"/>
      <c r="R211" s="43"/>
      <c r="S211" s="43"/>
      <c r="T211" s="95"/>
      <c r="U211" s="95"/>
      <c r="V211" s="43"/>
    </row>
    <row r="212" spans="1:22" ht="22.5" x14ac:dyDescent="0.2">
      <c r="A212" s="93"/>
      <c r="B212" s="73"/>
      <c r="C212" s="50"/>
      <c r="D212" s="50"/>
      <c r="E212" s="46"/>
      <c r="F212" s="28" t="s">
        <v>42</v>
      </c>
      <c r="G212" s="18">
        <f t="shared" si="29"/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51"/>
      <c r="O212" s="43"/>
      <c r="P212" s="43"/>
      <c r="Q212" s="43"/>
      <c r="R212" s="43"/>
      <c r="S212" s="43"/>
      <c r="T212" s="95"/>
      <c r="U212" s="95"/>
      <c r="V212" s="43"/>
    </row>
    <row r="213" spans="1:22" ht="22.5" x14ac:dyDescent="0.2">
      <c r="A213" s="93"/>
      <c r="B213" s="73"/>
      <c r="C213" s="50"/>
      <c r="D213" s="50"/>
      <c r="E213" s="46"/>
      <c r="F213" s="28" t="s">
        <v>43</v>
      </c>
      <c r="G213" s="18">
        <f t="shared" si="29"/>
        <v>0</v>
      </c>
      <c r="H213" s="18">
        <v>0</v>
      </c>
      <c r="I213" s="18">
        <v>0</v>
      </c>
      <c r="J213" s="18">
        <v>0</v>
      </c>
      <c r="K213" s="18">
        <v>0</v>
      </c>
      <c r="L213" s="18">
        <v>0</v>
      </c>
      <c r="M213" s="18">
        <v>0</v>
      </c>
      <c r="N213" s="51"/>
      <c r="O213" s="43"/>
      <c r="P213" s="43"/>
      <c r="Q213" s="43"/>
      <c r="R213" s="43"/>
      <c r="S213" s="43"/>
      <c r="T213" s="95"/>
      <c r="U213" s="95"/>
      <c r="V213" s="43"/>
    </row>
    <row r="214" spans="1:22" ht="21" customHeight="1" x14ac:dyDescent="0.2">
      <c r="A214" s="93"/>
      <c r="B214" s="73"/>
      <c r="C214" s="50"/>
      <c r="D214" s="50"/>
      <c r="E214" s="90"/>
      <c r="F214" s="28" t="s">
        <v>44</v>
      </c>
      <c r="G214" s="18">
        <f t="shared" si="29"/>
        <v>0</v>
      </c>
      <c r="H214" s="18">
        <v>0</v>
      </c>
      <c r="I214" s="18">
        <v>0</v>
      </c>
      <c r="J214" s="18">
        <v>0</v>
      </c>
      <c r="K214" s="18">
        <v>0</v>
      </c>
      <c r="L214" s="18">
        <v>0</v>
      </c>
      <c r="M214" s="18">
        <v>0</v>
      </c>
      <c r="N214" s="52"/>
      <c r="O214" s="44"/>
      <c r="P214" s="44"/>
      <c r="Q214" s="44"/>
      <c r="R214" s="44"/>
      <c r="S214" s="44"/>
      <c r="T214" s="96"/>
      <c r="U214" s="96"/>
      <c r="V214" s="44"/>
    </row>
    <row r="215" spans="1:22" ht="17.25" customHeight="1" x14ac:dyDescent="0.2">
      <c r="A215" s="93" t="s">
        <v>88</v>
      </c>
      <c r="B215" s="49" t="s">
        <v>133</v>
      </c>
      <c r="C215" s="50"/>
      <c r="D215" s="50"/>
      <c r="E215" s="45" t="s">
        <v>99</v>
      </c>
      <c r="F215" s="28" t="s">
        <v>40</v>
      </c>
      <c r="G215" s="18">
        <f t="shared" si="29"/>
        <v>1001000</v>
      </c>
      <c r="H215" s="23">
        <f t="shared" ref="H215:L215" si="54">H216+H217+H218+H219</f>
        <v>0</v>
      </c>
      <c r="I215" s="23">
        <f t="shared" si="54"/>
        <v>0</v>
      </c>
      <c r="J215" s="23">
        <f t="shared" si="54"/>
        <v>0</v>
      </c>
      <c r="K215" s="23">
        <f t="shared" si="54"/>
        <v>0</v>
      </c>
      <c r="L215" s="23">
        <f t="shared" si="54"/>
        <v>1000000</v>
      </c>
      <c r="M215" s="23">
        <v>1000</v>
      </c>
      <c r="N215" s="45" t="s">
        <v>69</v>
      </c>
      <c r="O215" s="42" t="s">
        <v>66</v>
      </c>
      <c r="P215" s="42">
        <v>7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7</v>
      </c>
    </row>
    <row r="216" spans="1:22" ht="27.75" customHeight="1" x14ac:dyDescent="0.2">
      <c r="A216" s="93"/>
      <c r="B216" s="49"/>
      <c r="C216" s="50"/>
      <c r="D216" s="50"/>
      <c r="E216" s="46"/>
      <c r="F216" s="28" t="s">
        <v>56</v>
      </c>
      <c r="G216" s="18">
        <f t="shared" si="29"/>
        <v>1001000</v>
      </c>
      <c r="H216" s="23">
        <f t="shared" ref="H216:M219" si="55">H221</f>
        <v>0</v>
      </c>
      <c r="I216" s="23">
        <f t="shared" si="55"/>
        <v>0</v>
      </c>
      <c r="J216" s="23">
        <f>J221</f>
        <v>0</v>
      </c>
      <c r="K216" s="23">
        <f t="shared" si="55"/>
        <v>0</v>
      </c>
      <c r="L216" s="23">
        <v>1000000</v>
      </c>
      <c r="M216" s="23">
        <v>1000</v>
      </c>
      <c r="N216" s="107"/>
      <c r="O216" s="43"/>
      <c r="P216" s="43"/>
      <c r="Q216" s="43"/>
      <c r="R216" s="43"/>
      <c r="S216" s="43"/>
      <c r="T216" s="43"/>
      <c r="U216" s="43"/>
      <c r="V216" s="43"/>
    </row>
    <row r="217" spans="1:22" ht="27.75" customHeight="1" x14ac:dyDescent="0.2">
      <c r="A217" s="93"/>
      <c r="B217" s="49"/>
      <c r="C217" s="50"/>
      <c r="D217" s="50"/>
      <c r="E217" s="46"/>
      <c r="F217" s="28" t="s">
        <v>42</v>
      </c>
      <c r="G217" s="18">
        <f t="shared" si="29"/>
        <v>0</v>
      </c>
      <c r="H217" s="23">
        <f t="shared" si="55"/>
        <v>0</v>
      </c>
      <c r="I217" s="23">
        <f t="shared" si="55"/>
        <v>0</v>
      </c>
      <c r="J217" s="23">
        <f t="shared" si="55"/>
        <v>0</v>
      </c>
      <c r="K217" s="23">
        <f t="shared" si="55"/>
        <v>0</v>
      </c>
      <c r="L217" s="23">
        <f t="shared" si="55"/>
        <v>0</v>
      </c>
      <c r="M217" s="23">
        <f t="shared" si="55"/>
        <v>0</v>
      </c>
      <c r="N217" s="107"/>
      <c r="O217" s="43"/>
      <c r="P217" s="43"/>
      <c r="Q217" s="43"/>
      <c r="R217" s="43"/>
      <c r="S217" s="43"/>
      <c r="T217" s="43"/>
      <c r="U217" s="43"/>
      <c r="V217" s="43"/>
    </row>
    <row r="218" spans="1:22" ht="27.75" customHeight="1" x14ac:dyDescent="0.2">
      <c r="A218" s="93"/>
      <c r="B218" s="49"/>
      <c r="C218" s="50"/>
      <c r="D218" s="50"/>
      <c r="E218" s="46"/>
      <c r="F218" s="28" t="s">
        <v>43</v>
      </c>
      <c r="G218" s="18">
        <f t="shared" si="29"/>
        <v>0</v>
      </c>
      <c r="H218" s="23">
        <f t="shared" si="55"/>
        <v>0</v>
      </c>
      <c r="I218" s="23">
        <f t="shared" si="55"/>
        <v>0</v>
      </c>
      <c r="J218" s="23">
        <f t="shared" si="55"/>
        <v>0</v>
      </c>
      <c r="K218" s="23">
        <f t="shared" si="55"/>
        <v>0</v>
      </c>
      <c r="L218" s="23">
        <f t="shared" si="55"/>
        <v>0</v>
      </c>
      <c r="M218" s="23">
        <f t="shared" si="55"/>
        <v>0</v>
      </c>
      <c r="N218" s="107"/>
      <c r="O218" s="43"/>
      <c r="P218" s="43"/>
      <c r="Q218" s="43"/>
      <c r="R218" s="43"/>
      <c r="S218" s="43"/>
      <c r="T218" s="43"/>
      <c r="U218" s="43"/>
      <c r="V218" s="43"/>
    </row>
    <row r="219" spans="1:22" ht="15" customHeight="1" x14ac:dyDescent="0.2">
      <c r="A219" s="93"/>
      <c r="B219" s="49"/>
      <c r="C219" s="50"/>
      <c r="D219" s="50"/>
      <c r="E219" s="46"/>
      <c r="F219" s="28" t="s">
        <v>44</v>
      </c>
      <c r="G219" s="18">
        <f t="shared" si="29"/>
        <v>0</v>
      </c>
      <c r="H219" s="23">
        <f t="shared" si="55"/>
        <v>0</v>
      </c>
      <c r="I219" s="23">
        <f t="shared" si="55"/>
        <v>0</v>
      </c>
      <c r="J219" s="23">
        <f t="shared" si="55"/>
        <v>0</v>
      </c>
      <c r="K219" s="23">
        <f t="shared" si="55"/>
        <v>0</v>
      </c>
      <c r="L219" s="23">
        <f t="shared" si="55"/>
        <v>0</v>
      </c>
      <c r="M219" s="23">
        <f t="shared" si="55"/>
        <v>0</v>
      </c>
      <c r="N219" s="108"/>
      <c r="O219" s="44"/>
      <c r="P219" s="44"/>
      <c r="Q219" s="44"/>
      <c r="R219" s="44"/>
      <c r="S219" s="44"/>
      <c r="T219" s="44"/>
      <c r="U219" s="44"/>
      <c r="V219" s="44"/>
    </row>
    <row r="220" spans="1:22" ht="22.5" customHeight="1" x14ac:dyDescent="0.2">
      <c r="A220" s="93" t="s">
        <v>89</v>
      </c>
      <c r="B220" s="72" t="s">
        <v>124</v>
      </c>
      <c r="C220" s="50"/>
      <c r="D220" s="50"/>
      <c r="E220" s="46"/>
      <c r="F220" s="28" t="s">
        <v>40</v>
      </c>
      <c r="G220" s="18">
        <f t="shared" si="29"/>
        <v>1000000</v>
      </c>
      <c r="H220" s="25">
        <v>0</v>
      </c>
      <c r="I220" s="25">
        <v>0</v>
      </c>
      <c r="J220" s="23">
        <f>J221+J222+J223+J224</f>
        <v>0</v>
      </c>
      <c r="K220" s="23">
        <f>K221+K222+K223+K224</f>
        <v>0</v>
      </c>
      <c r="L220" s="23">
        <f>L221+L222+L223+L224</f>
        <v>1000000</v>
      </c>
      <c r="M220" s="23">
        <f>M221+M222+M223+M224</f>
        <v>0</v>
      </c>
      <c r="N220" s="42" t="s">
        <v>145</v>
      </c>
      <c r="O220" s="42" t="s">
        <v>29</v>
      </c>
      <c r="P220" s="42">
        <v>100</v>
      </c>
      <c r="Q220" s="42">
        <v>0</v>
      </c>
      <c r="R220" s="42">
        <v>0</v>
      </c>
      <c r="S220" s="42">
        <v>0</v>
      </c>
      <c r="T220" s="42">
        <v>0</v>
      </c>
      <c r="U220" s="42">
        <v>100</v>
      </c>
      <c r="V220" s="42">
        <v>0</v>
      </c>
    </row>
    <row r="221" spans="1:22" ht="33.75" customHeight="1" x14ac:dyDescent="0.2">
      <c r="A221" s="93"/>
      <c r="B221" s="73"/>
      <c r="C221" s="50"/>
      <c r="D221" s="50"/>
      <c r="E221" s="46"/>
      <c r="F221" s="28" t="s">
        <v>56</v>
      </c>
      <c r="G221" s="18">
        <f t="shared" si="29"/>
        <v>1000000</v>
      </c>
      <c r="H221" s="25">
        <v>0</v>
      </c>
      <c r="I221" s="25"/>
      <c r="J221" s="18">
        <v>0</v>
      </c>
      <c r="K221" s="18">
        <v>0</v>
      </c>
      <c r="L221" s="18">
        <v>1000000</v>
      </c>
      <c r="M221" s="18">
        <v>0</v>
      </c>
      <c r="N221" s="51"/>
      <c r="O221" s="43"/>
      <c r="P221" s="43"/>
      <c r="Q221" s="43"/>
      <c r="R221" s="43"/>
      <c r="S221" s="43"/>
      <c r="T221" s="95"/>
      <c r="U221" s="95"/>
      <c r="V221" s="43"/>
    </row>
    <row r="222" spans="1:22" ht="33.75" customHeight="1" x14ac:dyDescent="0.2">
      <c r="A222" s="93"/>
      <c r="B222" s="73"/>
      <c r="C222" s="50"/>
      <c r="D222" s="50"/>
      <c r="E222" s="46"/>
      <c r="F222" s="28" t="s">
        <v>42</v>
      </c>
      <c r="G222" s="18">
        <f t="shared" si="29"/>
        <v>0</v>
      </c>
      <c r="H222" s="26">
        <v>0</v>
      </c>
      <c r="I222" s="26">
        <v>0</v>
      </c>
      <c r="J222" s="23">
        <v>0</v>
      </c>
      <c r="K222" s="23">
        <v>0</v>
      </c>
      <c r="L222" s="23">
        <v>0</v>
      </c>
      <c r="M222" s="23">
        <v>0</v>
      </c>
      <c r="N222" s="51"/>
      <c r="O222" s="43"/>
      <c r="P222" s="43"/>
      <c r="Q222" s="43"/>
      <c r="R222" s="43"/>
      <c r="S222" s="43"/>
      <c r="T222" s="95"/>
      <c r="U222" s="95"/>
      <c r="V222" s="43"/>
    </row>
    <row r="223" spans="1:22" ht="33.75" customHeight="1" x14ac:dyDescent="0.2">
      <c r="A223" s="93"/>
      <c r="B223" s="73"/>
      <c r="C223" s="50"/>
      <c r="D223" s="50"/>
      <c r="E223" s="46"/>
      <c r="F223" s="28" t="s">
        <v>43</v>
      </c>
      <c r="G223" s="18">
        <f t="shared" si="29"/>
        <v>0</v>
      </c>
      <c r="H223" s="26">
        <v>0</v>
      </c>
      <c r="I223" s="26">
        <v>0</v>
      </c>
      <c r="J223" s="23">
        <v>0</v>
      </c>
      <c r="K223" s="23">
        <v>0</v>
      </c>
      <c r="L223" s="23">
        <v>0</v>
      </c>
      <c r="M223" s="23">
        <v>0</v>
      </c>
      <c r="N223" s="51"/>
      <c r="O223" s="43"/>
      <c r="P223" s="43"/>
      <c r="Q223" s="43"/>
      <c r="R223" s="43"/>
      <c r="S223" s="43"/>
      <c r="T223" s="95"/>
      <c r="U223" s="95"/>
      <c r="V223" s="43"/>
    </row>
    <row r="224" spans="1:22" ht="18.75" customHeight="1" x14ac:dyDescent="0.2">
      <c r="A224" s="93"/>
      <c r="B224" s="73"/>
      <c r="C224" s="50"/>
      <c r="D224" s="50"/>
      <c r="E224" s="90"/>
      <c r="F224" s="28" t="s">
        <v>44</v>
      </c>
      <c r="G224" s="18">
        <f t="shared" si="29"/>
        <v>0</v>
      </c>
      <c r="H224" s="26">
        <v>0</v>
      </c>
      <c r="I224" s="26">
        <v>0</v>
      </c>
      <c r="J224" s="23">
        <v>0</v>
      </c>
      <c r="K224" s="23">
        <v>0</v>
      </c>
      <c r="L224" s="23">
        <v>0</v>
      </c>
      <c r="M224" s="23">
        <v>0</v>
      </c>
      <c r="N224" s="52"/>
      <c r="O224" s="44"/>
      <c r="P224" s="44"/>
      <c r="Q224" s="44"/>
      <c r="R224" s="44"/>
      <c r="S224" s="44"/>
      <c r="T224" s="96"/>
      <c r="U224" s="96"/>
      <c r="V224" s="44"/>
    </row>
    <row r="225" spans="1:22" ht="16.5" customHeight="1" x14ac:dyDescent="0.2">
      <c r="A225" s="93" t="s">
        <v>90</v>
      </c>
      <c r="B225" s="49" t="s">
        <v>96</v>
      </c>
      <c r="C225" s="50"/>
      <c r="D225" s="50"/>
      <c r="E225" s="45" t="s">
        <v>99</v>
      </c>
      <c r="F225" s="28" t="s">
        <v>40</v>
      </c>
      <c r="G225" s="18">
        <f t="shared" si="29"/>
        <v>125000</v>
      </c>
      <c r="H225" s="23">
        <f t="shared" ref="H225:M225" si="56">H226+H227+H228+H229</f>
        <v>0</v>
      </c>
      <c r="I225" s="23">
        <f t="shared" si="56"/>
        <v>0</v>
      </c>
      <c r="J225" s="23">
        <f t="shared" si="56"/>
        <v>0</v>
      </c>
      <c r="K225" s="23">
        <f t="shared" si="56"/>
        <v>0</v>
      </c>
      <c r="L225" s="23">
        <f t="shared" si="56"/>
        <v>125000</v>
      </c>
      <c r="M225" s="23">
        <f t="shared" si="56"/>
        <v>0</v>
      </c>
      <c r="N225" s="45" t="s">
        <v>70</v>
      </c>
      <c r="O225" s="42" t="s">
        <v>66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</row>
    <row r="226" spans="1:22" ht="28.5" customHeight="1" x14ac:dyDescent="0.2">
      <c r="A226" s="93"/>
      <c r="B226" s="49"/>
      <c r="C226" s="50"/>
      <c r="D226" s="50"/>
      <c r="E226" s="46"/>
      <c r="F226" s="28" t="s">
        <v>56</v>
      </c>
      <c r="G226" s="18">
        <f t="shared" si="29"/>
        <v>125000</v>
      </c>
      <c r="H226" s="23">
        <f>H231</f>
        <v>0</v>
      </c>
      <c r="I226" s="23">
        <f>I231</f>
        <v>0</v>
      </c>
      <c r="J226" s="23">
        <v>0</v>
      </c>
      <c r="K226" s="23">
        <f t="shared" ref="I226:M229" si="57">K231</f>
        <v>0</v>
      </c>
      <c r="L226" s="23">
        <f t="shared" si="57"/>
        <v>125000</v>
      </c>
      <c r="M226" s="23">
        <f t="shared" si="57"/>
        <v>0</v>
      </c>
      <c r="N226" s="107"/>
      <c r="O226" s="43"/>
      <c r="P226" s="43"/>
      <c r="Q226" s="43"/>
      <c r="R226" s="43"/>
      <c r="S226" s="43"/>
      <c r="T226" s="43"/>
      <c r="U226" s="43"/>
      <c r="V226" s="43"/>
    </row>
    <row r="227" spans="1:22" ht="28.5" customHeight="1" x14ac:dyDescent="0.2">
      <c r="A227" s="93"/>
      <c r="B227" s="49"/>
      <c r="C227" s="50"/>
      <c r="D227" s="50"/>
      <c r="E227" s="46"/>
      <c r="F227" s="28" t="s">
        <v>42</v>
      </c>
      <c r="G227" s="18">
        <f t="shared" si="29"/>
        <v>0</v>
      </c>
      <c r="H227" s="23">
        <f>H232</f>
        <v>0</v>
      </c>
      <c r="I227" s="23">
        <f t="shared" si="57"/>
        <v>0</v>
      </c>
      <c r="J227" s="23">
        <f t="shared" si="57"/>
        <v>0</v>
      </c>
      <c r="K227" s="23">
        <f t="shared" si="57"/>
        <v>0</v>
      </c>
      <c r="L227" s="23">
        <f t="shared" si="57"/>
        <v>0</v>
      </c>
      <c r="M227" s="23">
        <f t="shared" si="57"/>
        <v>0</v>
      </c>
      <c r="N227" s="107"/>
      <c r="O227" s="43"/>
      <c r="P227" s="43"/>
      <c r="Q227" s="43"/>
      <c r="R227" s="43"/>
      <c r="S227" s="43"/>
      <c r="T227" s="43"/>
      <c r="U227" s="43"/>
      <c r="V227" s="43"/>
    </row>
    <row r="228" spans="1:22" ht="28.5" customHeight="1" x14ac:dyDescent="0.2">
      <c r="A228" s="93"/>
      <c r="B228" s="49"/>
      <c r="C228" s="50"/>
      <c r="D228" s="50"/>
      <c r="E228" s="46"/>
      <c r="F228" s="28" t="s">
        <v>43</v>
      </c>
      <c r="G228" s="18">
        <f t="shared" si="29"/>
        <v>0</v>
      </c>
      <c r="H228" s="23">
        <f>H233</f>
        <v>0</v>
      </c>
      <c r="I228" s="23">
        <f t="shared" si="57"/>
        <v>0</v>
      </c>
      <c r="J228" s="23">
        <f t="shared" si="57"/>
        <v>0</v>
      </c>
      <c r="K228" s="23">
        <f t="shared" si="57"/>
        <v>0</v>
      </c>
      <c r="L228" s="23">
        <f t="shared" si="57"/>
        <v>0</v>
      </c>
      <c r="M228" s="23">
        <f t="shared" si="57"/>
        <v>0</v>
      </c>
      <c r="N228" s="107"/>
      <c r="O228" s="43"/>
      <c r="P228" s="43"/>
      <c r="Q228" s="43"/>
      <c r="R228" s="43"/>
      <c r="S228" s="43"/>
      <c r="T228" s="43"/>
      <c r="U228" s="43"/>
      <c r="V228" s="43"/>
    </row>
    <row r="229" spans="1:22" ht="13.5" customHeight="1" x14ac:dyDescent="0.2">
      <c r="A229" s="93"/>
      <c r="B229" s="49"/>
      <c r="C229" s="50"/>
      <c r="D229" s="50"/>
      <c r="E229" s="46"/>
      <c r="F229" s="28" t="s">
        <v>44</v>
      </c>
      <c r="G229" s="18">
        <f t="shared" si="29"/>
        <v>0</v>
      </c>
      <c r="H229" s="23">
        <f>H234</f>
        <v>0</v>
      </c>
      <c r="I229" s="23">
        <f t="shared" si="57"/>
        <v>0</v>
      </c>
      <c r="J229" s="23">
        <f t="shared" si="57"/>
        <v>0</v>
      </c>
      <c r="K229" s="23">
        <f t="shared" si="57"/>
        <v>0</v>
      </c>
      <c r="L229" s="23">
        <f t="shared" si="57"/>
        <v>0</v>
      </c>
      <c r="M229" s="23">
        <f t="shared" si="57"/>
        <v>0</v>
      </c>
      <c r="N229" s="108"/>
      <c r="O229" s="44"/>
      <c r="P229" s="44"/>
      <c r="Q229" s="44"/>
      <c r="R229" s="44"/>
      <c r="S229" s="44"/>
      <c r="T229" s="44"/>
      <c r="U229" s="44"/>
      <c r="V229" s="44"/>
    </row>
    <row r="230" spans="1:22" ht="18" customHeight="1" x14ac:dyDescent="0.2">
      <c r="A230" s="93" t="s">
        <v>91</v>
      </c>
      <c r="B230" s="72" t="s">
        <v>124</v>
      </c>
      <c r="C230" s="50"/>
      <c r="D230" s="50"/>
      <c r="E230" s="132"/>
      <c r="F230" s="28" t="s">
        <v>40</v>
      </c>
      <c r="G230" s="18">
        <f t="shared" si="29"/>
        <v>125000</v>
      </c>
      <c r="H230" s="23">
        <f t="shared" ref="H230:M230" si="58">H231+H232+H233+H234</f>
        <v>0</v>
      </c>
      <c r="I230" s="23">
        <f t="shared" si="58"/>
        <v>0</v>
      </c>
      <c r="J230" s="23">
        <f t="shared" si="58"/>
        <v>0</v>
      </c>
      <c r="K230" s="23">
        <f t="shared" si="58"/>
        <v>0</v>
      </c>
      <c r="L230" s="23">
        <f t="shared" si="58"/>
        <v>125000</v>
      </c>
      <c r="M230" s="23">
        <f t="shared" si="58"/>
        <v>0</v>
      </c>
      <c r="N230" s="42" t="s">
        <v>146</v>
      </c>
      <c r="O230" s="42" t="s">
        <v>29</v>
      </c>
      <c r="P230" s="42">
        <v>100</v>
      </c>
      <c r="Q230" s="42">
        <v>0</v>
      </c>
      <c r="R230" s="42">
        <v>0</v>
      </c>
      <c r="S230" s="42">
        <v>0</v>
      </c>
      <c r="T230" s="42">
        <v>0</v>
      </c>
      <c r="U230" s="42">
        <v>100</v>
      </c>
      <c r="V230" s="42">
        <v>0</v>
      </c>
    </row>
    <row r="231" spans="1:22" ht="32.25" customHeight="1" x14ac:dyDescent="0.2">
      <c r="A231" s="93"/>
      <c r="B231" s="73"/>
      <c r="C231" s="50"/>
      <c r="D231" s="50"/>
      <c r="E231" s="132"/>
      <c r="F231" s="28" t="s">
        <v>56</v>
      </c>
      <c r="G231" s="18">
        <f t="shared" si="29"/>
        <v>125000</v>
      </c>
      <c r="H231" s="25"/>
      <c r="I231" s="25">
        <v>0</v>
      </c>
      <c r="J231" s="18">
        <v>0</v>
      </c>
      <c r="K231" s="18">
        <v>0</v>
      </c>
      <c r="L231" s="18">
        <v>125000</v>
      </c>
      <c r="M231" s="18">
        <v>0</v>
      </c>
      <c r="N231" s="51"/>
      <c r="O231" s="43"/>
      <c r="P231" s="43"/>
      <c r="Q231" s="43"/>
      <c r="R231" s="43"/>
      <c r="S231" s="43"/>
      <c r="T231" s="95"/>
      <c r="U231" s="95"/>
      <c r="V231" s="43"/>
    </row>
    <row r="232" spans="1:22" ht="32.25" customHeight="1" x14ac:dyDescent="0.2">
      <c r="A232" s="93"/>
      <c r="B232" s="73"/>
      <c r="C232" s="50"/>
      <c r="D232" s="50"/>
      <c r="E232" s="132"/>
      <c r="F232" s="28" t="s">
        <v>42</v>
      </c>
      <c r="G232" s="18">
        <f t="shared" si="29"/>
        <v>0</v>
      </c>
      <c r="H232" s="26">
        <v>0</v>
      </c>
      <c r="I232" s="26">
        <v>0</v>
      </c>
      <c r="J232" s="23">
        <v>0</v>
      </c>
      <c r="K232" s="23">
        <v>0</v>
      </c>
      <c r="L232" s="23">
        <v>0</v>
      </c>
      <c r="M232" s="23">
        <v>0</v>
      </c>
      <c r="N232" s="51"/>
      <c r="O232" s="43"/>
      <c r="P232" s="43"/>
      <c r="Q232" s="43"/>
      <c r="R232" s="43"/>
      <c r="S232" s="43"/>
      <c r="T232" s="95"/>
      <c r="U232" s="95"/>
      <c r="V232" s="43"/>
    </row>
    <row r="233" spans="1:22" ht="32.25" customHeight="1" x14ac:dyDescent="0.2">
      <c r="A233" s="93"/>
      <c r="B233" s="73"/>
      <c r="C233" s="50"/>
      <c r="D233" s="50"/>
      <c r="E233" s="132"/>
      <c r="F233" s="28" t="s">
        <v>43</v>
      </c>
      <c r="G233" s="18">
        <f t="shared" si="29"/>
        <v>0</v>
      </c>
      <c r="H233" s="26">
        <v>0</v>
      </c>
      <c r="I233" s="26">
        <v>0</v>
      </c>
      <c r="J233" s="23">
        <v>0</v>
      </c>
      <c r="K233" s="23">
        <v>0</v>
      </c>
      <c r="L233" s="23">
        <v>0</v>
      </c>
      <c r="M233" s="23">
        <v>0</v>
      </c>
      <c r="N233" s="51"/>
      <c r="O233" s="43"/>
      <c r="P233" s="43"/>
      <c r="Q233" s="43"/>
      <c r="R233" s="43"/>
      <c r="S233" s="43"/>
      <c r="T233" s="95"/>
      <c r="U233" s="95"/>
      <c r="V233" s="43"/>
    </row>
    <row r="234" spans="1:22" ht="18.75" customHeight="1" x14ac:dyDescent="0.2">
      <c r="A234" s="93"/>
      <c r="B234" s="73"/>
      <c r="C234" s="50"/>
      <c r="D234" s="50"/>
      <c r="E234" s="133"/>
      <c r="F234" s="28" t="s">
        <v>44</v>
      </c>
      <c r="G234" s="18">
        <f t="shared" si="29"/>
        <v>0</v>
      </c>
      <c r="H234" s="26">
        <v>0</v>
      </c>
      <c r="I234" s="26">
        <v>0</v>
      </c>
      <c r="J234" s="23">
        <v>0</v>
      </c>
      <c r="K234" s="23">
        <v>0</v>
      </c>
      <c r="L234" s="23">
        <v>0</v>
      </c>
      <c r="M234" s="23">
        <v>0</v>
      </c>
      <c r="N234" s="52"/>
      <c r="O234" s="44"/>
      <c r="P234" s="44"/>
      <c r="Q234" s="44"/>
      <c r="R234" s="44"/>
      <c r="S234" s="44"/>
      <c r="T234" s="96"/>
      <c r="U234" s="96"/>
      <c r="V234" s="44"/>
    </row>
    <row r="235" spans="1:22" ht="17.25" customHeight="1" x14ac:dyDescent="0.2">
      <c r="A235" s="55" t="s">
        <v>92</v>
      </c>
      <c r="B235" s="49" t="s">
        <v>129</v>
      </c>
      <c r="C235" s="50"/>
      <c r="D235" s="50"/>
      <c r="E235" s="56" t="s">
        <v>99</v>
      </c>
      <c r="F235" s="28" t="s">
        <v>40</v>
      </c>
      <c r="G235" s="18">
        <f t="shared" si="29"/>
        <v>1500</v>
      </c>
      <c r="H235" s="23">
        <f t="shared" ref="H235:M235" si="59">H236+H237+H238+H239</f>
        <v>0</v>
      </c>
      <c r="I235" s="23">
        <f t="shared" si="59"/>
        <v>0</v>
      </c>
      <c r="J235" s="23">
        <f t="shared" si="59"/>
        <v>0</v>
      </c>
      <c r="K235" s="23">
        <f t="shared" si="59"/>
        <v>0</v>
      </c>
      <c r="L235" s="23">
        <f t="shared" si="59"/>
        <v>500</v>
      </c>
      <c r="M235" s="23">
        <f t="shared" si="59"/>
        <v>1000</v>
      </c>
      <c r="N235" s="45" t="s">
        <v>148</v>
      </c>
      <c r="O235" s="42" t="s">
        <v>66</v>
      </c>
      <c r="P235" s="42">
        <v>1.3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1.3</v>
      </c>
    </row>
    <row r="236" spans="1:22" ht="22.5" x14ac:dyDescent="0.2">
      <c r="A236" s="55"/>
      <c r="B236" s="49"/>
      <c r="C236" s="50"/>
      <c r="D236" s="50"/>
      <c r="E236" s="56"/>
      <c r="F236" s="28" t="s">
        <v>56</v>
      </c>
      <c r="G236" s="18">
        <f t="shared" si="29"/>
        <v>1500</v>
      </c>
      <c r="H236" s="23">
        <f t="shared" ref="H236:M239" si="60">H241</f>
        <v>0</v>
      </c>
      <c r="I236" s="23">
        <f t="shared" si="60"/>
        <v>0</v>
      </c>
      <c r="J236" s="23">
        <f t="shared" si="60"/>
        <v>0</v>
      </c>
      <c r="K236" s="23">
        <v>0</v>
      </c>
      <c r="L236" s="23">
        <f t="shared" ref="L236" si="61">L241</f>
        <v>500</v>
      </c>
      <c r="M236" s="23">
        <v>1000</v>
      </c>
      <c r="N236" s="107"/>
      <c r="O236" s="43"/>
      <c r="P236" s="43"/>
      <c r="Q236" s="43"/>
      <c r="R236" s="43"/>
      <c r="S236" s="43"/>
      <c r="T236" s="43"/>
      <c r="U236" s="43"/>
      <c r="V236" s="43"/>
    </row>
    <row r="237" spans="1:22" ht="22.5" x14ac:dyDescent="0.2">
      <c r="A237" s="55"/>
      <c r="B237" s="49"/>
      <c r="C237" s="50"/>
      <c r="D237" s="50"/>
      <c r="E237" s="56"/>
      <c r="F237" s="28" t="s">
        <v>42</v>
      </c>
      <c r="G237" s="18">
        <f t="shared" si="29"/>
        <v>0</v>
      </c>
      <c r="H237" s="23">
        <f t="shared" si="60"/>
        <v>0</v>
      </c>
      <c r="I237" s="23">
        <f t="shared" si="60"/>
        <v>0</v>
      </c>
      <c r="J237" s="23">
        <f t="shared" si="60"/>
        <v>0</v>
      </c>
      <c r="K237" s="23">
        <f t="shared" si="60"/>
        <v>0</v>
      </c>
      <c r="L237" s="23">
        <f t="shared" si="60"/>
        <v>0</v>
      </c>
      <c r="M237" s="23">
        <f t="shared" si="60"/>
        <v>0</v>
      </c>
      <c r="N237" s="107"/>
      <c r="O237" s="43"/>
      <c r="P237" s="43"/>
      <c r="Q237" s="43"/>
      <c r="R237" s="43"/>
      <c r="S237" s="43"/>
      <c r="T237" s="43"/>
      <c r="U237" s="43"/>
      <c r="V237" s="43"/>
    </row>
    <row r="238" spans="1:22" ht="22.5" x14ac:dyDescent="0.2">
      <c r="A238" s="55"/>
      <c r="B238" s="49"/>
      <c r="C238" s="50"/>
      <c r="D238" s="50"/>
      <c r="E238" s="56"/>
      <c r="F238" s="28" t="s">
        <v>43</v>
      </c>
      <c r="G238" s="18">
        <f t="shared" si="29"/>
        <v>0</v>
      </c>
      <c r="H238" s="23">
        <f t="shared" si="60"/>
        <v>0</v>
      </c>
      <c r="I238" s="23">
        <f t="shared" si="60"/>
        <v>0</v>
      </c>
      <c r="J238" s="23">
        <f t="shared" si="60"/>
        <v>0</v>
      </c>
      <c r="K238" s="23">
        <f t="shared" si="60"/>
        <v>0</v>
      </c>
      <c r="L238" s="23">
        <f t="shared" si="60"/>
        <v>0</v>
      </c>
      <c r="M238" s="23">
        <f t="shared" si="60"/>
        <v>0</v>
      </c>
      <c r="N238" s="107"/>
      <c r="O238" s="43"/>
      <c r="P238" s="43"/>
      <c r="Q238" s="43"/>
      <c r="R238" s="43"/>
      <c r="S238" s="43"/>
      <c r="T238" s="43"/>
      <c r="U238" s="43"/>
      <c r="V238" s="43"/>
    </row>
    <row r="239" spans="1:22" x14ac:dyDescent="0.2">
      <c r="A239" s="55"/>
      <c r="B239" s="49"/>
      <c r="C239" s="50"/>
      <c r="D239" s="50"/>
      <c r="E239" s="56"/>
      <c r="F239" s="28" t="s">
        <v>44</v>
      </c>
      <c r="G239" s="18">
        <f t="shared" si="29"/>
        <v>0</v>
      </c>
      <c r="H239" s="23">
        <f t="shared" si="60"/>
        <v>0</v>
      </c>
      <c r="I239" s="23">
        <f t="shared" si="60"/>
        <v>0</v>
      </c>
      <c r="J239" s="23">
        <f t="shared" si="60"/>
        <v>0</v>
      </c>
      <c r="K239" s="23">
        <f t="shared" si="60"/>
        <v>0</v>
      </c>
      <c r="L239" s="23">
        <f t="shared" si="60"/>
        <v>0</v>
      </c>
      <c r="M239" s="23">
        <f t="shared" si="60"/>
        <v>0</v>
      </c>
      <c r="N239" s="108"/>
      <c r="O239" s="44"/>
      <c r="P239" s="44"/>
      <c r="Q239" s="44"/>
      <c r="R239" s="44"/>
      <c r="S239" s="44"/>
      <c r="T239" s="44"/>
      <c r="U239" s="44"/>
      <c r="V239" s="44"/>
    </row>
    <row r="240" spans="1:22" ht="17.25" customHeight="1" x14ac:dyDescent="0.2">
      <c r="A240" s="55" t="s">
        <v>93</v>
      </c>
      <c r="B240" s="49" t="s">
        <v>124</v>
      </c>
      <c r="C240" s="50"/>
      <c r="D240" s="50"/>
      <c r="E240" s="56"/>
      <c r="F240" s="28" t="s">
        <v>40</v>
      </c>
      <c r="G240" s="18">
        <f t="shared" si="29"/>
        <v>500</v>
      </c>
      <c r="H240" s="23">
        <f t="shared" ref="H240:I240" si="62">H241+H242+H243+H244</f>
        <v>0</v>
      </c>
      <c r="I240" s="23">
        <f t="shared" si="62"/>
        <v>0</v>
      </c>
      <c r="J240" s="23">
        <f>J241+J242+J243+J244</f>
        <v>0</v>
      </c>
      <c r="K240" s="23">
        <f>K241+K242+K243+K244</f>
        <v>0</v>
      </c>
      <c r="L240" s="23">
        <f>L241+L242+L243+L244</f>
        <v>500</v>
      </c>
      <c r="M240" s="23">
        <f>M241+M242+M243+M244</f>
        <v>0</v>
      </c>
      <c r="N240" s="42" t="s">
        <v>147</v>
      </c>
      <c r="O240" s="42" t="s">
        <v>29</v>
      </c>
      <c r="P240" s="42">
        <v>100</v>
      </c>
      <c r="Q240" s="42">
        <v>0</v>
      </c>
      <c r="R240" s="42">
        <v>0</v>
      </c>
      <c r="S240" s="42">
        <v>0</v>
      </c>
      <c r="T240" s="42">
        <v>0</v>
      </c>
      <c r="U240" s="42">
        <v>100</v>
      </c>
      <c r="V240" s="42">
        <v>0</v>
      </c>
    </row>
    <row r="241" spans="1:22" ht="30.75" customHeight="1" x14ac:dyDescent="0.2">
      <c r="A241" s="55"/>
      <c r="B241" s="49"/>
      <c r="C241" s="50"/>
      <c r="D241" s="50"/>
      <c r="E241" s="56"/>
      <c r="F241" s="28" t="s">
        <v>56</v>
      </c>
      <c r="G241" s="18">
        <f t="shared" si="29"/>
        <v>500</v>
      </c>
      <c r="H241" s="24">
        <v>0</v>
      </c>
      <c r="I241" s="18">
        <v>0</v>
      </c>
      <c r="J241" s="18">
        <v>0</v>
      </c>
      <c r="K241" s="18">
        <v>0</v>
      </c>
      <c r="L241" s="18">
        <v>500</v>
      </c>
      <c r="M241" s="18">
        <v>0</v>
      </c>
      <c r="N241" s="51"/>
      <c r="O241" s="43"/>
      <c r="P241" s="43"/>
      <c r="Q241" s="43"/>
      <c r="R241" s="43"/>
      <c r="S241" s="43"/>
      <c r="T241" s="95"/>
      <c r="U241" s="95"/>
      <c r="V241" s="43"/>
    </row>
    <row r="242" spans="1:22" ht="30.75" customHeight="1" x14ac:dyDescent="0.2">
      <c r="A242" s="55"/>
      <c r="B242" s="49"/>
      <c r="C242" s="50"/>
      <c r="D242" s="50"/>
      <c r="E242" s="56"/>
      <c r="F242" s="28" t="s">
        <v>42</v>
      </c>
      <c r="G242" s="18">
        <f t="shared" si="29"/>
        <v>0</v>
      </c>
      <c r="H242" s="31">
        <v>0</v>
      </c>
      <c r="I242" s="36">
        <v>0</v>
      </c>
      <c r="J242" s="23">
        <v>0</v>
      </c>
      <c r="K242" s="23">
        <v>0</v>
      </c>
      <c r="L242" s="23">
        <v>0</v>
      </c>
      <c r="M242" s="23">
        <v>0</v>
      </c>
      <c r="N242" s="51"/>
      <c r="O242" s="43"/>
      <c r="P242" s="43"/>
      <c r="Q242" s="43"/>
      <c r="R242" s="43"/>
      <c r="S242" s="43"/>
      <c r="T242" s="95"/>
      <c r="U242" s="95"/>
      <c r="V242" s="43"/>
    </row>
    <row r="243" spans="1:22" ht="30.75" customHeight="1" x14ac:dyDescent="0.2">
      <c r="A243" s="55"/>
      <c r="B243" s="49"/>
      <c r="C243" s="50"/>
      <c r="D243" s="50"/>
      <c r="E243" s="56"/>
      <c r="F243" s="28" t="s">
        <v>43</v>
      </c>
      <c r="G243" s="18">
        <f t="shared" si="29"/>
        <v>0</v>
      </c>
      <c r="H243" s="31">
        <v>0</v>
      </c>
      <c r="I243" s="36">
        <v>0</v>
      </c>
      <c r="J243" s="23">
        <v>0</v>
      </c>
      <c r="K243" s="23">
        <v>0</v>
      </c>
      <c r="L243" s="23">
        <v>0</v>
      </c>
      <c r="M243" s="23">
        <v>0</v>
      </c>
      <c r="N243" s="51"/>
      <c r="O243" s="43"/>
      <c r="P243" s="43"/>
      <c r="Q243" s="43"/>
      <c r="R243" s="43"/>
      <c r="S243" s="43"/>
      <c r="T243" s="95"/>
      <c r="U243" s="95"/>
      <c r="V243" s="43"/>
    </row>
    <row r="244" spans="1:22" ht="21" customHeight="1" x14ac:dyDescent="0.2">
      <c r="A244" s="88"/>
      <c r="B244" s="72"/>
      <c r="C244" s="100"/>
      <c r="D244" s="100"/>
      <c r="E244" s="45"/>
      <c r="F244" s="32" t="s">
        <v>44</v>
      </c>
      <c r="G244" s="20">
        <f t="shared" si="29"/>
        <v>0</v>
      </c>
      <c r="H244" s="27">
        <v>0</v>
      </c>
      <c r="I244" s="37">
        <v>0</v>
      </c>
      <c r="J244" s="41">
        <v>0</v>
      </c>
      <c r="K244" s="41">
        <v>0</v>
      </c>
      <c r="L244" s="41">
        <v>0</v>
      </c>
      <c r="M244" s="41">
        <v>0</v>
      </c>
      <c r="N244" s="51"/>
      <c r="O244" s="43"/>
      <c r="P244" s="43"/>
      <c r="Q244" s="43"/>
      <c r="R244" s="43"/>
      <c r="S244" s="43"/>
      <c r="T244" s="95"/>
      <c r="U244" s="95"/>
      <c r="V244" s="43"/>
    </row>
    <row r="245" spans="1:22" ht="17.25" customHeight="1" x14ac:dyDescent="0.2">
      <c r="A245" s="55" t="s">
        <v>158</v>
      </c>
      <c r="B245" s="49" t="s">
        <v>160</v>
      </c>
      <c r="C245" s="50"/>
      <c r="D245" s="50"/>
      <c r="E245" s="56" t="s">
        <v>99</v>
      </c>
      <c r="F245" s="28" t="s">
        <v>40</v>
      </c>
      <c r="G245" s="18">
        <f t="shared" ref="G245:G254" si="63">H245+I245+J245+K245+L245+M245</f>
        <v>103316</v>
      </c>
      <c r="H245" s="23">
        <f t="shared" ref="H245:M245" si="64">H246+H247+H248+H249</f>
        <v>0</v>
      </c>
      <c r="I245" s="23">
        <f t="shared" si="64"/>
        <v>103316</v>
      </c>
      <c r="J245" s="23">
        <f t="shared" si="64"/>
        <v>0</v>
      </c>
      <c r="K245" s="23">
        <f t="shared" si="64"/>
        <v>0</v>
      </c>
      <c r="L245" s="23">
        <f t="shared" si="64"/>
        <v>0</v>
      </c>
      <c r="M245" s="23">
        <f t="shared" si="64"/>
        <v>0</v>
      </c>
      <c r="N245" s="45" t="s">
        <v>161</v>
      </c>
      <c r="O245" s="42" t="s">
        <v>66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</row>
    <row r="246" spans="1:22" ht="22.5" x14ac:dyDescent="0.2">
      <c r="A246" s="55"/>
      <c r="B246" s="49"/>
      <c r="C246" s="50"/>
      <c r="D246" s="50"/>
      <c r="E246" s="56"/>
      <c r="F246" s="28" t="s">
        <v>56</v>
      </c>
      <c r="G246" s="18">
        <f t="shared" si="63"/>
        <v>103316</v>
      </c>
      <c r="H246" s="23">
        <f t="shared" ref="H246:J246" si="65">H251</f>
        <v>0</v>
      </c>
      <c r="I246" s="23">
        <f t="shared" si="65"/>
        <v>103316</v>
      </c>
      <c r="J246" s="23">
        <f t="shared" si="65"/>
        <v>0</v>
      </c>
      <c r="K246" s="23">
        <v>0</v>
      </c>
      <c r="L246" s="23">
        <f t="shared" ref="L246" si="66">L251</f>
        <v>0</v>
      </c>
      <c r="M246" s="23">
        <v>0</v>
      </c>
      <c r="N246" s="107"/>
      <c r="O246" s="43"/>
      <c r="P246" s="43"/>
      <c r="Q246" s="43"/>
      <c r="R246" s="43"/>
      <c r="S246" s="43"/>
      <c r="T246" s="43"/>
      <c r="U246" s="43"/>
      <c r="V246" s="43"/>
    </row>
    <row r="247" spans="1:22" ht="22.5" x14ac:dyDescent="0.2">
      <c r="A247" s="55"/>
      <c r="B247" s="49"/>
      <c r="C247" s="50"/>
      <c r="D247" s="50"/>
      <c r="E247" s="56"/>
      <c r="F247" s="28" t="s">
        <v>42</v>
      </c>
      <c r="G247" s="18">
        <f t="shared" si="63"/>
        <v>0</v>
      </c>
      <c r="H247" s="23">
        <f t="shared" ref="H247:M247" si="67">H252</f>
        <v>0</v>
      </c>
      <c r="I247" s="23">
        <f t="shared" si="67"/>
        <v>0</v>
      </c>
      <c r="J247" s="23">
        <f t="shared" si="67"/>
        <v>0</v>
      </c>
      <c r="K247" s="23">
        <f t="shared" si="67"/>
        <v>0</v>
      </c>
      <c r="L247" s="23">
        <f t="shared" si="67"/>
        <v>0</v>
      </c>
      <c r="M247" s="23">
        <f t="shared" si="67"/>
        <v>0</v>
      </c>
      <c r="N247" s="107"/>
      <c r="O247" s="43"/>
      <c r="P247" s="43"/>
      <c r="Q247" s="43"/>
      <c r="R247" s="43"/>
      <c r="S247" s="43"/>
      <c r="T247" s="43"/>
      <c r="U247" s="43"/>
      <c r="V247" s="43"/>
    </row>
    <row r="248" spans="1:22" ht="22.5" x14ac:dyDescent="0.2">
      <c r="A248" s="55"/>
      <c r="B248" s="49"/>
      <c r="C248" s="50"/>
      <c r="D248" s="50"/>
      <c r="E248" s="56"/>
      <c r="F248" s="28" t="s">
        <v>43</v>
      </c>
      <c r="G248" s="18">
        <f t="shared" si="63"/>
        <v>0</v>
      </c>
      <c r="H248" s="23">
        <f t="shared" ref="H248:M248" si="68">H253</f>
        <v>0</v>
      </c>
      <c r="I248" s="23">
        <f t="shared" si="68"/>
        <v>0</v>
      </c>
      <c r="J248" s="23">
        <f t="shared" si="68"/>
        <v>0</v>
      </c>
      <c r="K248" s="23">
        <f t="shared" si="68"/>
        <v>0</v>
      </c>
      <c r="L248" s="23">
        <f t="shared" si="68"/>
        <v>0</v>
      </c>
      <c r="M248" s="23">
        <f t="shared" si="68"/>
        <v>0</v>
      </c>
      <c r="N248" s="107"/>
      <c r="O248" s="43"/>
      <c r="P248" s="43"/>
      <c r="Q248" s="43"/>
      <c r="R248" s="43"/>
      <c r="S248" s="43"/>
      <c r="T248" s="43"/>
      <c r="U248" s="43"/>
      <c r="V248" s="43"/>
    </row>
    <row r="249" spans="1:22" x14ac:dyDescent="0.2">
      <c r="A249" s="55"/>
      <c r="B249" s="49"/>
      <c r="C249" s="50"/>
      <c r="D249" s="50"/>
      <c r="E249" s="56"/>
      <c r="F249" s="28" t="s">
        <v>44</v>
      </c>
      <c r="G249" s="18">
        <f t="shared" si="63"/>
        <v>0</v>
      </c>
      <c r="H249" s="23">
        <f t="shared" ref="H249:M249" si="69">H254</f>
        <v>0</v>
      </c>
      <c r="I249" s="23">
        <f t="shared" si="69"/>
        <v>0</v>
      </c>
      <c r="J249" s="23">
        <f t="shared" si="69"/>
        <v>0</v>
      </c>
      <c r="K249" s="23">
        <f t="shared" si="69"/>
        <v>0</v>
      </c>
      <c r="L249" s="23">
        <f t="shared" si="69"/>
        <v>0</v>
      </c>
      <c r="M249" s="23">
        <f t="shared" si="69"/>
        <v>0</v>
      </c>
      <c r="N249" s="108"/>
      <c r="O249" s="44"/>
      <c r="P249" s="44"/>
      <c r="Q249" s="44"/>
      <c r="R249" s="44"/>
      <c r="S249" s="44"/>
      <c r="T249" s="44"/>
      <c r="U249" s="44"/>
      <c r="V249" s="44"/>
    </row>
    <row r="250" spans="1:22" ht="17.25" customHeight="1" x14ac:dyDescent="0.2">
      <c r="A250" s="55" t="s">
        <v>159</v>
      </c>
      <c r="B250" s="49" t="s">
        <v>124</v>
      </c>
      <c r="C250" s="50"/>
      <c r="D250" s="50"/>
      <c r="E250" s="56"/>
      <c r="F250" s="28" t="s">
        <v>40</v>
      </c>
      <c r="G250" s="18">
        <f t="shared" si="63"/>
        <v>103316</v>
      </c>
      <c r="H250" s="23">
        <f t="shared" ref="H250:I250" si="70">H251+H252+H253+H254</f>
        <v>0</v>
      </c>
      <c r="I250" s="23">
        <f t="shared" si="70"/>
        <v>103316</v>
      </c>
      <c r="J250" s="23">
        <f>J251+J252+J253+J254</f>
        <v>0</v>
      </c>
      <c r="K250" s="23">
        <f>K251+K252+K253+K254</f>
        <v>0</v>
      </c>
      <c r="L250" s="23">
        <f>L251+L252+L253+L254</f>
        <v>0</v>
      </c>
      <c r="M250" s="23">
        <f>M251+M252+M253+M254</f>
        <v>0</v>
      </c>
      <c r="N250" s="42" t="s">
        <v>162</v>
      </c>
      <c r="O250" s="42" t="s">
        <v>29</v>
      </c>
      <c r="P250" s="42">
        <v>100</v>
      </c>
      <c r="Q250" s="42">
        <v>0</v>
      </c>
      <c r="R250" s="42">
        <v>100</v>
      </c>
      <c r="S250" s="42">
        <v>0</v>
      </c>
      <c r="T250" s="42">
        <v>0</v>
      </c>
      <c r="U250" s="42">
        <v>0</v>
      </c>
      <c r="V250" s="42">
        <v>0</v>
      </c>
    </row>
    <row r="251" spans="1:22" ht="30.75" customHeight="1" x14ac:dyDescent="0.2">
      <c r="A251" s="55"/>
      <c r="B251" s="49"/>
      <c r="C251" s="50"/>
      <c r="D251" s="50"/>
      <c r="E251" s="56"/>
      <c r="F251" s="28" t="s">
        <v>56</v>
      </c>
      <c r="G251" s="18">
        <f t="shared" si="63"/>
        <v>103316</v>
      </c>
      <c r="H251" s="24">
        <v>0</v>
      </c>
      <c r="I251" s="18">
        <v>103316</v>
      </c>
      <c r="J251" s="18">
        <v>0</v>
      </c>
      <c r="K251" s="18">
        <v>0</v>
      </c>
      <c r="L251" s="18">
        <v>0</v>
      </c>
      <c r="M251" s="18">
        <v>0</v>
      </c>
      <c r="N251" s="51"/>
      <c r="O251" s="43"/>
      <c r="P251" s="43"/>
      <c r="Q251" s="43"/>
      <c r="R251" s="43"/>
      <c r="S251" s="43"/>
      <c r="T251" s="95"/>
      <c r="U251" s="95"/>
      <c r="V251" s="43"/>
    </row>
    <row r="252" spans="1:22" ht="30.75" customHeight="1" x14ac:dyDescent="0.2">
      <c r="A252" s="55"/>
      <c r="B252" s="49"/>
      <c r="C252" s="50"/>
      <c r="D252" s="50"/>
      <c r="E252" s="56"/>
      <c r="F252" s="28" t="s">
        <v>42</v>
      </c>
      <c r="G252" s="18">
        <f t="shared" si="63"/>
        <v>0</v>
      </c>
      <c r="H252" s="31">
        <v>0</v>
      </c>
      <c r="I252" s="36">
        <v>0</v>
      </c>
      <c r="J252" s="23">
        <v>0</v>
      </c>
      <c r="K252" s="23">
        <v>0</v>
      </c>
      <c r="L252" s="23">
        <v>0</v>
      </c>
      <c r="M252" s="23">
        <v>0</v>
      </c>
      <c r="N252" s="51"/>
      <c r="O252" s="43"/>
      <c r="P252" s="43"/>
      <c r="Q252" s="43"/>
      <c r="R252" s="43"/>
      <c r="S252" s="43"/>
      <c r="T252" s="95"/>
      <c r="U252" s="95"/>
      <c r="V252" s="43"/>
    </row>
    <row r="253" spans="1:22" ht="30.75" customHeight="1" x14ac:dyDescent="0.2">
      <c r="A253" s="55"/>
      <c r="B253" s="49"/>
      <c r="C253" s="50"/>
      <c r="D253" s="50"/>
      <c r="E253" s="56"/>
      <c r="F253" s="28" t="s">
        <v>43</v>
      </c>
      <c r="G253" s="18">
        <f t="shared" si="63"/>
        <v>0</v>
      </c>
      <c r="H253" s="31">
        <v>0</v>
      </c>
      <c r="I253" s="36">
        <v>0</v>
      </c>
      <c r="J253" s="23">
        <v>0</v>
      </c>
      <c r="K253" s="23">
        <v>0</v>
      </c>
      <c r="L253" s="23">
        <v>0</v>
      </c>
      <c r="M253" s="23">
        <v>0</v>
      </c>
      <c r="N253" s="51"/>
      <c r="O253" s="43"/>
      <c r="P253" s="43"/>
      <c r="Q253" s="43"/>
      <c r="R253" s="43"/>
      <c r="S253" s="43"/>
      <c r="T253" s="95"/>
      <c r="U253" s="95"/>
      <c r="V253" s="43"/>
    </row>
    <row r="254" spans="1:22" ht="21" customHeight="1" x14ac:dyDescent="0.2">
      <c r="A254" s="88"/>
      <c r="B254" s="72"/>
      <c r="C254" s="100"/>
      <c r="D254" s="100"/>
      <c r="E254" s="45"/>
      <c r="F254" s="32" t="s">
        <v>44</v>
      </c>
      <c r="G254" s="20">
        <f t="shared" si="63"/>
        <v>0</v>
      </c>
      <c r="H254" s="27">
        <v>0</v>
      </c>
      <c r="I254" s="37">
        <v>0</v>
      </c>
      <c r="J254" s="41">
        <v>0</v>
      </c>
      <c r="K254" s="41">
        <v>0</v>
      </c>
      <c r="L254" s="41">
        <v>0</v>
      </c>
      <c r="M254" s="41">
        <v>0</v>
      </c>
      <c r="N254" s="51"/>
      <c r="O254" s="43"/>
      <c r="P254" s="43"/>
      <c r="Q254" s="43"/>
      <c r="R254" s="43"/>
      <c r="S254" s="43"/>
      <c r="T254" s="95"/>
      <c r="U254" s="95"/>
      <c r="V254" s="43"/>
    </row>
    <row r="255" spans="1:22" ht="22.5" x14ac:dyDescent="0.2">
      <c r="A255" s="50" t="s">
        <v>71</v>
      </c>
      <c r="B255" s="50"/>
      <c r="C255" s="50"/>
      <c r="D255" s="50"/>
      <c r="E255" s="50"/>
      <c r="F255" s="28" t="s">
        <v>71</v>
      </c>
      <c r="G255" s="18">
        <f>H255+I255+J255+K255+L255+M255</f>
        <v>59288126.039999999</v>
      </c>
      <c r="H255" s="18">
        <f t="shared" ref="H255:M255" si="71">H256+H257+H258+H259</f>
        <v>31876618.919999998</v>
      </c>
      <c r="I255" s="18">
        <f t="shared" si="71"/>
        <v>20954393.120000001</v>
      </c>
      <c r="J255" s="18">
        <f t="shared" si="71"/>
        <v>3500614</v>
      </c>
      <c r="K255" s="18">
        <f t="shared" si="71"/>
        <v>0</v>
      </c>
      <c r="L255" s="18">
        <f t="shared" si="71"/>
        <v>1476500</v>
      </c>
      <c r="M255" s="18">
        <f t="shared" si="71"/>
        <v>1480000</v>
      </c>
      <c r="N255" s="56" t="s">
        <v>55</v>
      </c>
      <c r="O255" s="56" t="s">
        <v>55</v>
      </c>
      <c r="P255" s="56" t="s">
        <v>55</v>
      </c>
      <c r="Q255" s="56" t="s">
        <v>55</v>
      </c>
      <c r="R255" s="56" t="s">
        <v>55</v>
      </c>
      <c r="S255" s="56" t="s">
        <v>55</v>
      </c>
      <c r="T255" s="56" t="s">
        <v>55</v>
      </c>
      <c r="U255" s="56" t="s">
        <v>55</v>
      </c>
      <c r="V255" s="56" t="s">
        <v>55</v>
      </c>
    </row>
    <row r="256" spans="1:22" ht="23.25" customHeight="1" x14ac:dyDescent="0.2">
      <c r="A256" s="50"/>
      <c r="B256" s="50"/>
      <c r="C256" s="50"/>
      <c r="D256" s="50"/>
      <c r="E256" s="50"/>
      <c r="F256" s="28" t="s">
        <v>56</v>
      </c>
      <c r="G256" s="18">
        <f t="shared" ref="G256:G259" si="72">H256+I256+J256+K256+L256+M256</f>
        <v>9458799.5600000005</v>
      </c>
      <c r="H256" s="18">
        <f t="shared" ref="H256:M259" si="73">H105+H126+H181</f>
        <v>1523029.24</v>
      </c>
      <c r="I256" s="18">
        <f t="shared" si="73"/>
        <v>1478656.32</v>
      </c>
      <c r="J256" s="18">
        <f t="shared" si="73"/>
        <v>3500614</v>
      </c>
      <c r="K256" s="18">
        <f t="shared" si="73"/>
        <v>0</v>
      </c>
      <c r="L256" s="18">
        <f t="shared" si="73"/>
        <v>1476500</v>
      </c>
      <c r="M256" s="18">
        <f t="shared" si="73"/>
        <v>1480000</v>
      </c>
      <c r="N256" s="56"/>
      <c r="O256" s="56"/>
      <c r="P256" s="56"/>
      <c r="Q256" s="56"/>
      <c r="R256" s="56"/>
      <c r="S256" s="56"/>
      <c r="T256" s="56"/>
      <c r="U256" s="56"/>
      <c r="V256" s="56"/>
    </row>
    <row r="257" spans="1:22" ht="22.5" x14ac:dyDescent="0.2">
      <c r="A257" s="50"/>
      <c r="B257" s="50"/>
      <c r="C257" s="50"/>
      <c r="D257" s="50"/>
      <c r="E257" s="50"/>
      <c r="F257" s="28" t="s">
        <v>42</v>
      </c>
      <c r="G257" s="18">
        <f t="shared" si="72"/>
        <v>49829326.480000004</v>
      </c>
      <c r="H257" s="18">
        <f t="shared" si="73"/>
        <v>30353589.68</v>
      </c>
      <c r="I257" s="18">
        <f t="shared" si="73"/>
        <v>19475736.800000001</v>
      </c>
      <c r="J257" s="18">
        <f t="shared" si="73"/>
        <v>0</v>
      </c>
      <c r="K257" s="18">
        <f t="shared" si="73"/>
        <v>0</v>
      </c>
      <c r="L257" s="18">
        <f t="shared" si="73"/>
        <v>0</v>
      </c>
      <c r="M257" s="18">
        <f t="shared" si="73"/>
        <v>0</v>
      </c>
      <c r="N257" s="56"/>
      <c r="O257" s="56"/>
      <c r="P257" s="56"/>
      <c r="Q257" s="56"/>
      <c r="R257" s="56"/>
      <c r="S257" s="56"/>
      <c r="T257" s="56"/>
      <c r="U257" s="56"/>
      <c r="V257" s="56"/>
    </row>
    <row r="258" spans="1:22" ht="22.5" x14ac:dyDescent="0.2">
      <c r="A258" s="50"/>
      <c r="B258" s="50"/>
      <c r="C258" s="50"/>
      <c r="D258" s="50"/>
      <c r="E258" s="50"/>
      <c r="F258" s="28" t="s">
        <v>43</v>
      </c>
      <c r="G258" s="18">
        <f t="shared" si="72"/>
        <v>0</v>
      </c>
      <c r="H258" s="18">
        <f t="shared" si="73"/>
        <v>0</v>
      </c>
      <c r="I258" s="18">
        <f t="shared" si="73"/>
        <v>0</v>
      </c>
      <c r="J258" s="18">
        <f t="shared" si="73"/>
        <v>0</v>
      </c>
      <c r="K258" s="18">
        <f t="shared" si="73"/>
        <v>0</v>
      </c>
      <c r="L258" s="18">
        <f t="shared" si="73"/>
        <v>0</v>
      </c>
      <c r="M258" s="18">
        <f t="shared" si="73"/>
        <v>0</v>
      </c>
      <c r="N258" s="56"/>
      <c r="O258" s="56"/>
      <c r="P258" s="56"/>
      <c r="Q258" s="56"/>
      <c r="R258" s="56"/>
      <c r="S258" s="56"/>
      <c r="T258" s="56"/>
      <c r="U258" s="56"/>
      <c r="V258" s="56"/>
    </row>
    <row r="259" spans="1:22" x14ac:dyDescent="0.2">
      <c r="A259" s="50"/>
      <c r="B259" s="50"/>
      <c r="C259" s="50"/>
      <c r="D259" s="50"/>
      <c r="E259" s="50"/>
      <c r="F259" s="28" t="s">
        <v>44</v>
      </c>
      <c r="G259" s="18">
        <f t="shared" si="72"/>
        <v>0</v>
      </c>
      <c r="H259" s="18">
        <f t="shared" si="73"/>
        <v>0</v>
      </c>
      <c r="I259" s="18">
        <f t="shared" si="73"/>
        <v>0</v>
      </c>
      <c r="J259" s="18">
        <f t="shared" si="73"/>
        <v>0</v>
      </c>
      <c r="K259" s="18">
        <f t="shared" si="73"/>
        <v>0</v>
      </c>
      <c r="L259" s="18">
        <f t="shared" si="73"/>
        <v>0</v>
      </c>
      <c r="M259" s="18">
        <f t="shared" si="73"/>
        <v>0</v>
      </c>
      <c r="N259" s="56"/>
      <c r="O259" s="56"/>
      <c r="P259" s="56"/>
      <c r="Q259" s="56"/>
      <c r="R259" s="56"/>
      <c r="S259" s="56"/>
      <c r="T259" s="56"/>
      <c r="U259" s="56"/>
      <c r="V259" s="56"/>
    </row>
    <row r="260" spans="1:22" x14ac:dyDescent="0.2">
      <c r="A260" s="50" t="s">
        <v>32</v>
      </c>
      <c r="B260" s="50"/>
      <c r="C260" s="50"/>
      <c r="D260" s="50"/>
      <c r="E260" s="50"/>
      <c r="F260" s="28" t="s">
        <v>40</v>
      </c>
      <c r="G260" s="12">
        <f t="shared" ref="G260:M264" si="74">G54+G95+G255</f>
        <v>103817222.11000001</v>
      </c>
      <c r="H260" s="12">
        <f t="shared" si="74"/>
        <v>44905696.489999995</v>
      </c>
      <c r="I260" s="12">
        <f t="shared" si="74"/>
        <v>34390250.480000004</v>
      </c>
      <c r="J260" s="12">
        <f t="shared" si="74"/>
        <v>8218301.4500000002</v>
      </c>
      <c r="K260" s="12">
        <f t="shared" si="74"/>
        <v>4717687.45</v>
      </c>
      <c r="L260" s="12">
        <f t="shared" si="74"/>
        <v>5805893.1200000001</v>
      </c>
      <c r="M260" s="12">
        <f t="shared" si="74"/>
        <v>5809393.1200000001</v>
      </c>
      <c r="N260" s="56" t="s">
        <v>14</v>
      </c>
      <c r="O260" s="56" t="s">
        <v>14</v>
      </c>
      <c r="P260" s="56" t="s">
        <v>14</v>
      </c>
      <c r="Q260" s="56" t="s">
        <v>14</v>
      </c>
      <c r="R260" s="56" t="s">
        <v>14</v>
      </c>
      <c r="S260" s="56" t="s">
        <v>14</v>
      </c>
      <c r="T260" s="56" t="s">
        <v>14</v>
      </c>
      <c r="U260" s="56" t="s">
        <v>14</v>
      </c>
      <c r="V260" s="56" t="s">
        <v>14</v>
      </c>
    </row>
    <row r="261" spans="1:22" ht="33.75" x14ac:dyDescent="0.2">
      <c r="A261" s="50"/>
      <c r="B261" s="50"/>
      <c r="C261" s="50"/>
      <c r="D261" s="50"/>
      <c r="E261" s="50"/>
      <c r="F261" s="16" t="s">
        <v>41</v>
      </c>
      <c r="G261" s="12">
        <f t="shared" si="74"/>
        <v>37473831.100000001</v>
      </c>
      <c r="H261" s="12">
        <f t="shared" si="74"/>
        <v>6399794.2800000003</v>
      </c>
      <c r="I261" s="12">
        <f t="shared" si="74"/>
        <v>6552761.6800000006</v>
      </c>
      <c r="J261" s="12">
        <f t="shared" si="74"/>
        <v>8218301.4500000002</v>
      </c>
      <c r="K261" s="12">
        <f t="shared" si="74"/>
        <v>4717687.45</v>
      </c>
      <c r="L261" s="12">
        <f t="shared" si="74"/>
        <v>5805893.1200000001</v>
      </c>
      <c r="M261" s="12">
        <f t="shared" si="74"/>
        <v>5809393.1200000001</v>
      </c>
      <c r="N261" s="56"/>
      <c r="O261" s="56"/>
      <c r="P261" s="56"/>
      <c r="Q261" s="56"/>
      <c r="R261" s="56"/>
      <c r="S261" s="56"/>
      <c r="T261" s="56"/>
      <c r="U261" s="56"/>
      <c r="V261" s="56"/>
    </row>
    <row r="262" spans="1:22" ht="22.5" x14ac:dyDescent="0.2">
      <c r="A262" s="50"/>
      <c r="B262" s="50"/>
      <c r="C262" s="50"/>
      <c r="D262" s="50"/>
      <c r="E262" s="50"/>
      <c r="F262" s="34" t="s">
        <v>42</v>
      </c>
      <c r="G262" s="12">
        <f t="shared" si="74"/>
        <v>66343391.010000005</v>
      </c>
      <c r="H262" s="12">
        <f t="shared" si="74"/>
        <v>38505902.210000001</v>
      </c>
      <c r="I262" s="12">
        <f t="shared" si="74"/>
        <v>27837488.800000001</v>
      </c>
      <c r="J262" s="12">
        <f t="shared" si="74"/>
        <v>0</v>
      </c>
      <c r="K262" s="12">
        <f t="shared" si="74"/>
        <v>0</v>
      </c>
      <c r="L262" s="12">
        <f t="shared" si="74"/>
        <v>0</v>
      </c>
      <c r="M262" s="12">
        <f t="shared" si="74"/>
        <v>0</v>
      </c>
      <c r="N262" s="56"/>
      <c r="O262" s="56"/>
      <c r="P262" s="56"/>
      <c r="Q262" s="56"/>
      <c r="R262" s="56"/>
      <c r="S262" s="56"/>
      <c r="T262" s="56"/>
      <c r="U262" s="56"/>
      <c r="V262" s="56"/>
    </row>
    <row r="263" spans="1:22" ht="22.5" x14ac:dyDescent="0.2">
      <c r="A263" s="50"/>
      <c r="B263" s="50"/>
      <c r="C263" s="50"/>
      <c r="D263" s="50"/>
      <c r="E263" s="50"/>
      <c r="F263" s="34" t="s">
        <v>43</v>
      </c>
      <c r="G263" s="12">
        <f t="shared" si="74"/>
        <v>0</v>
      </c>
      <c r="H263" s="12">
        <f t="shared" si="74"/>
        <v>0</v>
      </c>
      <c r="I263" s="12">
        <f t="shared" si="74"/>
        <v>0</v>
      </c>
      <c r="J263" s="12">
        <f t="shared" si="74"/>
        <v>0</v>
      </c>
      <c r="K263" s="12">
        <f t="shared" si="74"/>
        <v>0</v>
      </c>
      <c r="L263" s="12">
        <f t="shared" si="74"/>
        <v>0</v>
      </c>
      <c r="M263" s="12">
        <f t="shared" si="74"/>
        <v>0</v>
      </c>
      <c r="N263" s="56"/>
      <c r="O263" s="56"/>
      <c r="P263" s="56"/>
      <c r="Q263" s="56"/>
      <c r="R263" s="56"/>
      <c r="S263" s="56"/>
      <c r="T263" s="56"/>
      <c r="U263" s="56"/>
      <c r="V263" s="56"/>
    </row>
    <row r="264" spans="1:22" x14ac:dyDescent="0.2">
      <c r="A264" s="50"/>
      <c r="B264" s="50"/>
      <c r="C264" s="50"/>
      <c r="D264" s="50"/>
      <c r="E264" s="50"/>
      <c r="F264" s="30" t="s">
        <v>44</v>
      </c>
      <c r="G264" s="12">
        <f t="shared" si="74"/>
        <v>0</v>
      </c>
      <c r="H264" s="12">
        <f t="shared" si="74"/>
        <v>0</v>
      </c>
      <c r="I264" s="12">
        <f t="shared" si="74"/>
        <v>0</v>
      </c>
      <c r="J264" s="12">
        <f t="shared" si="74"/>
        <v>0</v>
      </c>
      <c r="K264" s="12">
        <f t="shared" si="74"/>
        <v>0</v>
      </c>
      <c r="L264" s="12">
        <f t="shared" si="74"/>
        <v>0</v>
      </c>
      <c r="M264" s="12">
        <f t="shared" si="74"/>
        <v>0</v>
      </c>
      <c r="N264" s="56"/>
      <c r="O264" s="56"/>
      <c r="P264" s="56"/>
      <c r="Q264" s="56"/>
      <c r="R264" s="56"/>
      <c r="S264" s="56"/>
      <c r="T264" s="56"/>
      <c r="U264" s="56"/>
      <c r="V264" s="56"/>
    </row>
  </sheetData>
  <mergeCells count="636">
    <mergeCell ref="A90:A94"/>
    <mergeCell ref="B90:B94"/>
    <mergeCell ref="C90:C94"/>
    <mergeCell ref="D90:D94"/>
    <mergeCell ref="E90:E94"/>
    <mergeCell ref="N91:N94"/>
    <mergeCell ref="O91:O94"/>
    <mergeCell ref="P91:P94"/>
    <mergeCell ref="Q91:Q94"/>
    <mergeCell ref="R245:R249"/>
    <mergeCell ref="S245:S249"/>
    <mergeCell ref="T245:T249"/>
    <mergeCell ref="U245:U249"/>
    <mergeCell ref="V245:V249"/>
    <mergeCell ref="A250:A254"/>
    <mergeCell ref="B250:B254"/>
    <mergeCell ref="C250:C254"/>
    <mergeCell ref="D250:D254"/>
    <mergeCell ref="N250:N254"/>
    <mergeCell ref="O250:O254"/>
    <mergeCell ref="P250:P254"/>
    <mergeCell ref="Q250:Q254"/>
    <mergeCell ref="R250:R254"/>
    <mergeCell ref="S250:S254"/>
    <mergeCell ref="T250:T254"/>
    <mergeCell ref="U250:U254"/>
    <mergeCell ref="V250:V254"/>
    <mergeCell ref="A245:A249"/>
    <mergeCell ref="B245:B249"/>
    <mergeCell ref="C245:C249"/>
    <mergeCell ref="D245:D249"/>
    <mergeCell ref="E245:E254"/>
    <mergeCell ref="N245:N249"/>
    <mergeCell ref="O245:O249"/>
    <mergeCell ref="P245:P249"/>
    <mergeCell ref="Q245:Q249"/>
    <mergeCell ref="C150:C154"/>
    <mergeCell ref="D150:D154"/>
    <mergeCell ref="C155:C159"/>
    <mergeCell ref="B38:V38"/>
    <mergeCell ref="V81:V85"/>
    <mergeCell ref="V95:V99"/>
    <mergeCell ref="B74:V74"/>
    <mergeCell ref="C190:C194"/>
    <mergeCell ref="D190:D194"/>
    <mergeCell ref="B225:B229"/>
    <mergeCell ref="B230:B234"/>
    <mergeCell ref="B235:B239"/>
    <mergeCell ref="B240:B244"/>
    <mergeCell ref="C235:C239"/>
    <mergeCell ref="D235:D239"/>
    <mergeCell ref="C240:C244"/>
    <mergeCell ref="D240:D244"/>
    <mergeCell ref="C195:C199"/>
    <mergeCell ref="D195:D199"/>
    <mergeCell ref="C200:C204"/>
    <mergeCell ref="D200:D204"/>
    <mergeCell ref="A255:E259"/>
    <mergeCell ref="V75:V79"/>
    <mergeCell ref="U75:U79"/>
    <mergeCell ref="T75:T79"/>
    <mergeCell ref="S75:S79"/>
    <mergeCell ref="R75:R79"/>
    <mergeCell ref="A80:A84"/>
    <mergeCell ref="A85:A89"/>
    <mergeCell ref="C80:C84"/>
    <mergeCell ref="D80:D84"/>
    <mergeCell ref="E80:E84"/>
    <mergeCell ref="C85:C89"/>
    <mergeCell ref="D85:D89"/>
    <mergeCell ref="E85:E89"/>
    <mergeCell ref="B80:B84"/>
    <mergeCell ref="B85:B89"/>
    <mergeCell ref="C170:C174"/>
    <mergeCell ref="D170:D174"/>
    <mergeCell ref="C175:C179"/>
    <mergeCell ref="D175:D179"/>
    <mergeCell ref="C180:C184"/>
    <mergeCell ref="D180:D184"/>
    <mergeCell ref="C185:C189"/>
    <mergeCell ref="D185:D189"/>
    <mergeCell ref="C205:C209"/>
    <mergeCell ref="D205:D209"/>
    <mergeCell ref="C210:C214"/>
    <mergeCell ref="D210:D214"/>
    <mergeCell ref="C215:C219"/>
    <mergeCell ref="D215:D219"/>
    <mergeCell ref="C220:C224"/>
    <mergeCell ref="D220:D224"/>
    <mergeCell ref="C225:C229"/>
    <mergeCell ref="D225:D229"/>
    <mergeCell ref="C230:C234"/>
    <mergeCell ref="D230:D234"/>
    <mergeCell ref="E205:E214"/>
    <mergeCell ref="E215:E224"/>
    <mergeCell ref="E225:E234"/>
    <mergeCell ref="E235:E244"/>
    <mergeCell ref="C125:C129"/>
    <mergeCell ref="D125:D129"/>
    <mergeCell ref="C130:C134"/>
    <mergeCell ref="D130:D134"/>
    <mergeCell ref="C135:C139"/>
    <mergeCell ref="D135:D139"/>
    <mergeCell ref="C140:C144"/>
    <mergeCell ref="E125:E129"/>
    <mergeCell ref="E130:E139"/>
    <mergeCell ref="E150:E159"/>
    <mergeCell ref="E160:E169"/>
    <mergeCell ref="E170:E179"/>
    <mergeCell ref="E180:E184"/>
    <mergeCell ref="E185:E194"/>
    <mergeCell ref="E195:E204"/>
    <mergeCell ref="D155:D159"/>
    <mergeCell ref="C160:C164"/>
    <mergeCell ref="D160:D164"/>
    <mergeCell ref="C165:C169"/>
    <mergeCell ref="D165:D169"/>
    <mergeCell ref="A220:A224"/>
    <mergeCell ref="A225:A229"/>
    <mergeCell ref="A230:A234"/>
    <mergeCell ref="A235:A239"/>
    <mergeCell ref="A240:A244"/>
    <mergeCell ref="B125:B129"/>
    <mergeCell ref="B130:B134"/>
    <mergeCell ref="B135:B139"/>
    <mergeCell ref="B140:B144"/>
    <mergeCell ref="B150:B154"/>
    <mergeCell ref="B155:B159"/>
    <mergeCell ref="B160:B164"/>
    <mergeCell ref="B165:B169"/>
    <mergeCell ref="B170:B174"/>
    <mergeCell ref="B175:B179"/>
    <mergeCell ref="B180:B184"/>
    <mergeCell ref="B185:B189"/>
    <mergeCell ref="B190:B194"/>
    <mergeCell ref="B195:B199"/>
    <mergeCell ref="B200:B204"/>
    <mergeCell ref="B205:B209"/>
    <mergeCell ref="B210:B214"/>
    <mergeCell ref="B215:B219"/>
    <mergeCell ref="B220:B224"/>
    <mergeCell ref="A175:A179"/>
    <mergeCell ref="A180:A184"/>
    <mergeCell ref="A185:A189"/>
    <mergeCell ref="A190:A194"/>
    <mergeCell ref="A195:A199"/>
    <mergeCell ref="A200:A204"/>
    <mergeCell ref="A205:A209"/>
    <mergeCell ref="A210:A214"/>
    <mergeCell ref="A215:A219"/>
    <mergeCell ref="A125:A129"/>
    <mergeCell ref="A130:A134"/>
    <mergeCell ref="A135:A139"/>
    <mergeCell ref="A140:A144"/>
    <mergeCell ref="A150:A154"/>
    <mergeCell ref="A155:A159"/>
    <mergeCell ref="A160:A164"/>
    <mergeCell ref="A165:A169"/>
    <mergeCell ref="A170:A174"/>
    <mergeCell ref="A145:A149"/>
    <mergeCell ref="N255:N259"/>
    <mergeCell ref="O255:O259"/>
    <mergeCell ref="P255:P259"/>
    <mergeCell ref="Q255:Q259"/>
    <mergeCell ref="R255:R259"/>
    <mergeCell ref="S255:S259"/>
    <mergeCell ref="T255:T259"/>
    <mergeCell ref="U255:U259"/>
    <mergeCell ref="V255:V259"/>
    <mergeCell ref="N240:N244"/>
    <mergeCell ref="O240:O244"/>
    <mergeCell ref="P240:P244"/>
    <mergeCell ref="Q240:Q244"/>
    <mergeCell ref="R240:R244"/>
    <mergeCell ref="S240:S244"/>
    <mergeCell ref="T240:T244"/>
    <mergeCell ref="U240:U244"/>
    <mergeCell ref="V240:V244"/>
    <mergeCell ref="N235:N239"/>
    <mergeCell ref="O235:O239"/>
    <mergeCell ref="P235:P239"/>
    <mergeCell ref="Q235:Q239"/>
    <mergeCell ref="R235:R239"/>
    <mergeCell ref="S235:S239"/>
    <mergeCell ref="T235:T239"/>
    <mergeCell ref="U235:U239"/>
    <mergeCell ref="V235:V239"/>
    <mergeCell ref="N230:N234"/>
    <mergeCell ref="O230:O234"/>
    <mergeCell ref="P230:P234"/>
    <mergeCell ref="Q230:Q234"/>
    <mergeCell ref="R230:R234"/>
    <mergeCell ref="S230:S234"/>
    <mergeCell ref="T230:T234"/>
    <mergeCell ref="U230:U234"/>
    <mergeCell ref="V230:V234"/>
    <mergeCell ref="N225:N229"/>
    <mergeCell ref="O225:O229"/>
    <mergeCell ref="P225:P229"/>
    <mergeCell ref="Q225:Q229"/>
    <mergeCell ref="R225:R229"/>
    <mergeCell ref="S225:S229"/>
    <mergeCell ref="T225:T229"/>
    <mergeCell ref="U225:U229"/>
    <mergeCell ref="V225:V229"/>
    <mergeCell ref="N220:N224"/>
    <mergeCell ref="O220:O224"/>
    <mergeCell ref="P220:P224"/>
    <mergeCell ref="Q220:Q224"/>
    <mergeCell ref="R220:R224"/>
    <mergeCell ref="S220:S224"/>
    <mergeCell ref="T220:T224"/>
    <mergeCell ref="U220:U224"/>
    <mergeCell ref="V220:V224"/>
    <mergeCell ref="N215:N219"/>
    <mergeCell ref="O215:O219"/>
    <mergeCell ref="P215:P219"/>
    <mergeCell ref="Q215:Q219"/>
    <mergeCell ref="R215:R219"/>
    <mergeCell ref="S215:S219"/>
    <mergeCell ref="T215:T219"/>
    <mergeCell ref="U215:U219"/>
    <mergeCell ref="V215:V219"/>
    <mergeCell ref="N210:N214"/>
    <mergeCell ref="O210:O214"/>
    <mergeCell ref="P210:P214"/>
    <mergeCell ref="Q210:Q214"/>
    <mergeCell ref="R210:R214"/>
    <mergeCell ref="S210:S214"/>
    <mergeCell ref="T210:T214"/>
    <mergeCell ref="U210:U214"/>
    <mergeCell ref="V210:V214"/>
    <mergeCell ref="N205:N209"/>
    <mergeCell ref="O205:O209"/>
    <mergeCell ref="P205:P209"/>
    <mergeCell ref="Q205:Q209"/>
    <mergeCell ref="R205:R209"/>
    <mergeCell ref="S205:S209"/>
    <mergeCell ref="T205:T209"/>
    <mergeCell ref="U205:U209"/>
    <mergeCell ref="V205:V209"/>
    <mergeCell ref="N200:N204"/>
    <mergeCell ref="O200:O204"/>
    <mergeCell ref="P200:P204"/>
    <mergeCell ref="Q200:Q204"/>
    <mergeCell ref="R200:R204"/>
    <mergeCell ref="S200:S204"/>
    <mergeCell ref="T200:T204"/>
    <mergeCell ref="U200:U204"/>
    <mergeCell ref="V200:V204"/>
    <mergeCell ref="N195:N199"/>
    <mergeCell ref="O195:O199"/>
    <mergeCell ref="P195:P199"/>
    <mergeCell ref="Q195:Q199"/>
    <mergeCell ref="R195:R199"/>
    <mergeCell ref="S195:S199"/>
    <mergeCell ref="T195:T199"/>
    <mergeCell ref="U195:U199"/>
    <mergeCell ref="V195:V199"/>
    <mergeCell ref="N190:N194"/>
    <mergeCell ref="O190:O194"/>
    <mergeCell ref="P190:P194"/>
    <mergeCell ref="Q190:Q194"/>
    <mergeCell ref="R190:R194"/>
    <mergeCell ref="S190:S194"/>
    <mergeCell ref="T190:T194"/>
    <mergeCell ref="U190:U194"/>
    <mergeCell ref="V190:V194"/>
    <mergeCell ref="N185:N189"/>
    <mergeCell ref="O185:O189"/>
    <mergeCell ref="P185:P189"/>
    <mergeCell ref="Q185:Q189"/>
    <mergeCell ref="R185:R189"/>
    <mergeCell ref="S185:S189"/>
    <mergeCell ref="T185:T189"/>
    <mergeCell ref="U185:U189"/>
    <mergeCell ref="V185:V189"/>
    <mergeCell ref="N180:N184"/>
    <mergeCell ref="O180:O184"/>
    <mergeCell ref="P180:P184"/>
    <mergeCell ref="Q180:Q184"/>
    <mergeCell ref="R180:R184"/>
    <mergeCell ref="S180:S184"/>
    <mergeCell ref="T180:T184"/>
    <mergeCell ref="U180:U184"/>
    <mergeCell ref="V180:V184"/>
    <mergeCell ref="N175:N179"/>
    <mergeCell ref="O175:O179"/>
    <mergeCell ref="P175:P179"/>
    <mergeCell ref="Q175:Q179"/>
    <mergeCell ref="R175:R179"/>
    <mergeCell ref="S175:S179"/>
    <mergeCell ref="T175:T179"/>
    <mergeCell ref="U175:U179"/>
    <mergeCell ref="V175:V179"/>
    <mergeCell ref="N170:N174"/>
    <mergeCell ref="O170:O174"/>
    <mergeCell ref="P170:P174"/>
    <mergeCell ref="Q170:Q174"/>
    <mergeCell ref="R170:R174"/>
    <mergeCell ref="S170:S174"/>
    <mergeCell ref="T170:T174"/>
    <mergeCell ref="U170:U174"/>
    <mergeCell ref="V170:V174"/>
    <mergeCell ref="P160:P164"/>
    <mergeCell ref="Q160:Q164"/>
    <mergeCell ref="R160:R164"/>
    <mergeCell ref="S160:S164"/>
    <mergeCell ref="T160:T164"/>
    <mergeCell ref="U160:U164"/>
    <mergeCell ref="V160:V164"/>
    <mergeCell ref="N165:N169"/>
    <mergeCell ref="O165:O169"/>
    <mergeCell ref="P165:P169"/>
    <mergeCell ref="Q165:Q169"/>
    <mergeCell ref="R165:R169"/>
    <mergeCell ref="S165:S169"/>
    <mergeCell ref="T165:T169"/>
    <mergeCell ref="U165:U169"/>
    <mergeCell ref="V165:V169"/>
    <mergeCell ref="Q150:Q154"/>
    <mergeCell ref="R150:R154"/>
    <mergeCell ref="S150:S154"/>
    <mergeCell ref="T150:T154"/>
    <mergeCell ref="U150:U154"/>
    <mergeCell ref="V150:V154"/>
    <mergeCell ref="P155:P159"/>
    <mergeCell ref="Q155:Q159"/>
    <mergeCell ref="R155:R159"/>
    <mergeCell ref="S155:S159"/>
    <mergeCell ref="T155:T159"/>
    <mergeCell ref="U155:U159"/>
    <mergeCell ref="V155:V159"/>
    <mergeCell ref="Q135:Q139"/>
    <mergeCell ref="R135:R139"/>
    <mergeCell ref="S135:S139"/>
    <mergeCell ref="T135:T139"/>
    <mergeCell ref="U135:U139"/>
    <mergeCell ref="V135:V139"/>
    <mergeCell ref="Q140:Q144"/>
    <mergeCell ref="R140:R144"/>
    <mergeCell ref="S140:S144"/>
    <mergeCell ref="T140:T144"/>
    <mergeCell ref="U140:U144"/>
    <mergeCell ref="V140:V144"/>
    <mergeCell ref="Q119:Q123"/>
    <mergeCell ref="R119:R123"/>
    <mergeCell ref="S119:S123"/>
    <mergeCell ref="T119:T123"/>
    <mergeCell ref="U119:U123"/>
    <mergeCell ref="V119:V123"/>
    <mergeCell ref="Q130:Q134"/>
    <mergeCell ref="R130:R134"/>
    <mergeCell ref="S130:S134"/>
    <mergeCell ref="T130:T134"/>
    <mergeCell ref="U130:U134"/>
    <mergeCell ref="V130:V134"/>
    <mergeCell ref="T114:T118"/>
    <mergeCell ref="U114:U118"/>
    <mergeCell ref="Q109:Q113"/>
    <mergeCell ref="R109:R113"/>
    <mergeCell ref="S109:S113"/>
    <mergeCell ref="T109:T113"/>
    <mergeCell ref="U109:U113"/>
    <mergeCell ref="T104:T108"/>
    <mergeCell ref="U104:U108"/>
    <mergeCell ref="V109:V113"/>
    <mergeCell ref="E109:E118"/>
    <mergeCell ref="B109:B113"/>
    <mergeCell ref="B114:B118"/>
    <mergeCell ref="V114:V118"/>
    <mergeCell ref="N8:V8"/>
    <mergeCell ref="Q54:Q58"/>
    <mergeCell ref="Q64:Q68"/>
    <mergeCell ref="A62:V62"/>
    <mergeCell ref="A33:A37"/>
    <mergeCell ref="B33:B37"/>
    <mergeCell ref="C33:C37"/>
    <mergeCell ref="E33:E37"/>
    <mergeCell ref="D33:D37"/>
    <mergeCell ref="P33:P37"/>
    <mergeCell ref="A9:V9"/>
    <mergeCell ref="A10:V10"/>
    <mergeCell ref="A11:V11"/>
    <mergeCell ref="B23:E27"/>
    <mergeCell ref="S33:S37"/>
    <mergeCell ref="V23:V27"/>
    <mergeCell ref="O33:O37"/>
    <mergeCell ref="R23:R27"/>
    <mergeCell ref="P23:P27"/>
    <mergeCell ref="A260:E264"/>
    <mergeCell ref="N260:N264"/>
    <mergeCell ref="A69:A73"/>
    <mergeCell ref="B69:B73"/>
    <mergeCell ref="C69:C73"/>
    <mergeCell ref="D69:D73"/>
    <mergeCell ref="N69:N73"/>
    <mergeCell ref="O69:O73"/>
    <mergeCell ref="P69:P73"/>
    <mergeCell ref="C104:C108"/>
    <mergeCell ref="D104:D108"/>
    <mergeCell ref="C109:C113"/>
    <mergeCell ref="D109:D113"/>
    <mergeCell ref="N119:N123"/>
    <mergeCell ref="O119:O123"/>
    <mergeCell ref="P119:P123"/>
    <mergeCell ref="N135:N139"/>
    <mergeCell ref="O135:O139"/>
    <mergeCell ref="P135:P139"/>
    <mergeCell ref="N150:N154"/>
    <mergeCell ref="O150:O154"/>
    <mergeCell ref="P150:P154"/>
    <mergeCell ref="N160:N164"/>
    <mergeCell ref="O160:O164"/>
    <mergeCell ref="N155:N159"/>
    <mergeCell ref="O155:O159"/>
    <mergeCell ref="Q260:Q264"/>
    <mergeCell ref="R260:R264"/>
    <mergeCell ref="S260:S264"/>
    <mergeCell ref="Q95:Q99"/>
    <mergeCell ref="R39:R43"/>
    <mergeCell ref="S39:S43"/>
    <mergeCell ref="Q75:Q79"/>
    <mergeCell ref="S69:S73"/>
    <mergeCell ref="R64:R68"/>
    <mergeCell ref="Q69:Q73"/>
    <mergeCell ref="R69:R73"/>
    <mergeCell ref="R95:R99"/>
    <mergeCell ref="Q104:Q108"/>
    <mergeCell ref="R104:R108"/>
    <mergeCell ref="S104:S108"/>
    <mergeCell ref="P260:P264"/>
    <mergeCell ref="N75:N79"/>
    <mergeCell ref="O75:O79"/>
    <mergeCell ref="P75:P79"/>
    <mergeCell ref="Q114:Q118"/>
    <mergeCell ref="R114:R118"/>
    <mergeCell ref="S114:S118"/>
    <mergeCell ref="P114:P118"/>
    <mergeCell ref="N109:N113"/>
    <mergeCell ref="O109:O113"/>
    <mergeCell ref="P109:P113"/>
    <mergeCell ref="V260:V264"/>
    <mergeCell ref="T260:T264"/>
    <mergeCell ref="U260:U264"/>
    <mergeCell ref="B124:T124"/>
    <mergeCell ref="N125:N129"/>
    <mergeCell ref="O125:O129"/>
    <mergeCell ref="P125:P129"/>
    <mergeCell ref="Q125:Q129"/>
    <mergeCell ref="R125:R129"/>
    <mergeCell ref="S125:S129"/>
    <mergeCell ref="T125:T129"/>
    <mergeCell ref="U125:U129"/>
    <mergeCell ref="V125:V129"/>
    <mergeCell ref="N130:N134"/>
    <mergeCell ref="O130:O134"/>
    <mergeCell ref="P130:P134"/>
    <mergeCell ref="O260:O264"/>
    <mergeCell ref="N140:N144"/>
    <mergeCell ref="O140:O144"/>
    <mergeCell ref="P140:P144"/>
    <mergeCell ref="A109:A113"/>
    <mergeCell ref="A114:A118"/>
    <mergeCell ref="A119:A123"/>
    <mergeCell ref="N104:N108"/>
    <mergeCell ref="O104:O108"/>
    <mergeCell ref="B119:B123"/>
    <mergeCell ref="E119:E123"/>
    <mergeCell ref="C114:C118"/>
    <mergeCell ref="D114:D118"/>
    <mergeCell ref="C119:C123"/>
    <mergeCell ref="D119:D123"/>
    <mergeCell ref="N114:N118"/>
    <mergeCell ref="O114:O118"/>
    <mergeCell ref="V104:V108"/>
    <mergeCell ref="B104:B108"/>
    <mergeCell ref="E104:E108"/>
    <mergeCell ref="A104:A108"/>
    <mergeCell ref="P104:P108"/>
    <mergeCell ref="A100:V100"/>
    <mergeCell ref="A101:V101"/>
    <mergeCell ref="A102:V102"/>
    <mergeCell ref="B103:V103"/>
    <mergeCell ref="A75:A79"/>
    <mergeCell ref="A95:E99"/>
    <mergeCell ref="B64:E68"/>
    <mergeCell ref="U81:U85"/>
    <mergeCell ref="U69:U73"/>
    <mergeCell ref="C49:C53"/>
    <mergeCell ref="D49:D53"/>
    <mergeCell ref="O95:O99"/>
    <mergeCell ref="P95:P99"/>
    <mergeCell ref="N95:N99"/>
    <mergeCell ref="A64:A68"/>
    <mergeCell ref="N81:N85"/>
    <mergeCell ref="O81:O85"/>
    <mergeCell ref="P81:P85"/>
    <mergeCell ref="Q81:Q85"/>
    <mergeCell ref="R81:R85"/>
    <mergeCell ref="S81:S85"/>
    <mergeCell ref="T81:T85"/>
    <mergeCell ref="T69:T73"/>
    <mergeCell ref="R86:R89"/>
    <mergeCell ref="S86:S89"/>
    <mergeCell ref="T86:T89"/>
    <mergeCell ref="U86:U89"/>
    <mergeCell ref="N86:N89"/>
    <mergeCell ref="U49:U53"/>
    <mergeCell ref="V44:V48"/>
    <mergeCell ref="V64:V68"/>
    <mergeCell ref="V54:V58"/>
    <mergeCell ref="V49:V53"/>
    <mergeCell ref="U64:U68"/>
    <mergeCell ref="T49:T53"/>
    <mergeCell ref="Q44:Q48"/>
    <mergeCell ref="R44:R48"/>
    <mergeCell ref="U95:U99"/>
    <mergeCell ref="S95:S99"/>
    <mergeCell ref="T95:T99"/>
    <mergeCell ref="E69:E73"/>
    <mergeCell ref="B75:E79"/>
    <mergeCell ref="V86:V89"/>
    <mergeCell ref="O86:O89"/>
    <mergeCell ref="P86:P89"/>
    <mergeCell ref="Q86:Q89"/>
    <mergeCell ref="V69:V73"/>
    <mergeCell ref="R91:R94"/>
    <mergeCell ref="S91:S94"/>
    <mergeCell ref="T91:T94"/>
    <mergeCell ref="U91:U94"/>
    <mergeCell ref="V91:V94"/>
    <mergeCell ref="N49:N53"/>
    <mergeCell ref="P49:P53"/>
    <mergeCell ref="A60:V60"/>
    <mergeCell ref="U54:U58"/>
    <mergeCell ref="R54:R58"/>
    <mergeCell ref="N54:N58"/>
    <mergeCell ref="O54:O58"/>
    <mergeCell ref="T64:T68"/>
    <mergeCell ref="S64:S68"/>
    <mergeCell ref="S49:S53"/>
    <mergeCell ref="P54:P58"/>
    <mergeCell ref="O49:O53"/>
    <mergeCell ref="O64:O68"/>
    <mergeCell ref="N64:N68"/>
    <mergeCell ref="P64:P68"/>
    <mergeCell ref="R49:R53"/>
    <mergeCell ref="A49:A53"/>
    <mergeCell ref="A54:E58"/>
    <mergeCell ref="B49:B53"/>
    <mergeCell ref="E49:E53"/>
    <mergeCell ref="S54:S58"/>
    <mergeCell ref="Q49:Q53"/>
    <mergeCell ref="T54:T58"/>
    <mergeCell ref="B63:V63"/>
    <mergeCell ref="A44:A48"/>
    <mergeCell ref="C44:C48"/>
    <mergeCell ref="D44:D48"/>
    <mergeCell ref="U44:U48"/>
    <mergeCell ref="V39:V43"/>
    <mergeCell ref="S23:S27"/>
    <mergeCell ref="R28:R32"/>
    <mergeCell ref="E28:E32"/>
    <mergeCell ref="A28:A32"/>
    <mergeCell ref="B28:B32"/>
    <mergeCell ref="C28:C32"/>
    <mergeCell ref="D28:D32"/>
    <mergeCell ref="B39:E43"/>
    <mergeCell ref="B44:B48"/>
    <mergeCell ref="E44:E48"/>
    <mergeCell ref="N44:N48"/>
    <mergeCell ref="O44:O48"/>
    <mergeCell ref="T44:T48"/>
    <mergeCell ref="P44:P48"/>
    <mergeCell ref="S44:S48"/>
    <mergeCell ref="T39:T43"/>
    <mergeCell ref="N39:N43"/>
    <mergeCell ref="O39:O43"/>
    <mergeCell ref="B22:V22"/>
    <mergeCell ref="A39:A43"/>
    <mergeCell ref="N28:N32"/>
    <mergeCell ref="O28:O32"/>
    <mergeCell ref="P28:P32"/>
    <mergeCell ref="N33:N37"/>
    <mergeCell ref="V33:V37"/>
    <mergeCell ref="T33:T37"/>
    <mergeCell ref="S28:S32"/>
    <mergeCell ref="R33:R37"/>
    <mergeCell ref="V28:V32"/>
    <mergeCell ref="U28:U32"/>
    <mergeCell ref="T28:T32"/>
    <mergeCell ref="Q33:Q37"/>
    <mergeCell ref="U33:U37"/>
    <mergeCell ref="Q28:Q32"/>
    <mergeCell ref="U39:U43"/>
    <mergeCell ref="P39:P43"/>
    <mergeCell ref="Q39:Q43"/>
    <mergeCell ref="N5:V7"/>
    <mergeCell ref="A23:A27"/>
    <mergeCell ref="N23:N27"/>
    <mergeCell ref="O23:O27"/>
    <mergeCell ref="U23:U27"/>
    <mergeCell ref="Q23:Q27"/>
    <mergeCell ref="O14:O16"/>
    <mergeCell ref="P14:V14"/>
    <mergeCell ref="N13:V13"/>
    <mergeCell ref="A19:V19"/>
    <mergeCell ref="A13:A16"/>
    <mergeCell ref="H14:M15"/>
    <mergeCell ref="Q15:V15"/>
    <mergeCell ref="P15:P16"/>
    <mergeCell ref="A18:V18"/>
    <mergeCell ref="N14:N16"/>
    <mergeCell ref="B13:B16"/>
    <mergeCell ref="C13:D15"/>
    <mergeCell ref="F14:F16"/>
    <mergeCell ref="G14:G16"/>
    <mergeCell ref="F13:M13"/>
    <mergeCell ref="E13:E16"/>
    <mergeCell ref="A21:V21"/>
    <mergeCell ref="T23:T27"/>
    <mergeCell ref="T145:T149"/>
    <mergeCell ref="U145:U149"/>
    <mergeCell ref="V145:V149"/>
    <mergeCell ref="E140:E149"/>
    <mergeCell ref="B145:B149"/>
    <mergeCell ref="C145:C149"/>
    <mergeCell ref="D145:D149"/>
    <mergeCell ref="N145:N149"/>
    <mergeCell ref="O145:O149"/>
    <mergeCell ref="P145:P149"/>
    <mergeCell ref="Q145:Q149"/>
    <mergeCell ref="R145:R149"/>
    <mergeCell ref="S145:S149"/>
    <mergeCell ref="D140:D144"/>
  </mergeCells>
  <phoneticPr fontId="1" type="noConversion"/>
  <pageMargins left="0" right="0" top="0.78740157480314965" bottom="0.39370078740157483" header="0" footer="0"/>
  <pageSetup paperSize="9" scale="6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2014-2022</vt:lpstr>
      <vt:lpstr>'2014-2022'!Область_печати</vt:lpstr>
    </vt:vector>
  </TitlesOfParts>
  <Company>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Любовь Ивко</cp:lastModifiedBy>
  <cp:lastPrinted>2022-10-03T07:59:48Z</cp:lastPrinted>
  <dcterms:created xsi:type="dcterms:W3CDTF">2013-07-03T10:30:36Z</dcterms:created>
  <dcterms:modified xsi:type="dcterms:W3CDTF">2022-10-03T07:59:51Z</dcterms:modified>
</cp:coreProperties>
</file>